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B40C26CD-66FF-42F0-BC0E-7FEE42CB3DD9}" xr6:coauthVersionLast="40" xr6:coauthVersionMax="40" xr10:uidLastSave="{00000000-0000-0000-0000-000000000000}"/>
  <bookViews>
    <workbookView xWindow="0" yWindow="0" windowWidth="25200" windowHeight="11775" xr2:uid="{D0900383-EFBB-4073-B0CD-3349BA17F56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85" i="1"/>
  <c r="G85" i="1"/>
  <c r="F85" i="1"/>
  <c r="E85" i="1"/>
  <c r="D85" i="1"/>
  <c r="D80" i="1"/>
  <c r="D11" i="1" s="1"/>
  <c r="C80" i="1"/>
  <c r="E78" i="1"/>
  <c r="E71" i="1" s="1"/>
  <c r="H71" i="1" s="1"/>
  <c r="D71" i="1"/>
  <c r="C71" i="1"/>
  <c r="H69" i="1"/>
  <c r="E69" i="1"/>
  <c r="E68" i="1"/>
  <c r="E66" i="1" s="1"/>
  <c r="H66" i="1" s="1"/>
  <c r="H67" i="1"/>
  <c r="E67" i="1"/>
  <c r="G66" i="1"/>
  <c r="F66" i="1"/>
  <c r="D66" i="1"/>
  <c r="C66" i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E57" i="1"/>
  <c r="E55" i="1" s="1"/>
  <c r="H55" i="1" s="1"/>
  <c r="H56" i="1"/>
  <c r="E56" i="1"/>
  <c r="G55" i="1"/>
  <c r="F55" i="1"/>
  <c r="D55" i="1"/>
  <c r="C55" i="1"/>
  <c r="H53" i="1"/>
  <c r="E53" i="1"/>
  <c r="E52" i="1"/>
  <c r="H52" i="1" s="1"/>
  <c r="H51" i="1"/>
  <c r="E51" i="1"/>
  <c r="E50" i="1"/>
  <c r="H50" i="1" s="1"/>
  <c r="H49" i="1"/>
  <c r="E49" i="1"/>
  <c r="E48" i="1"/>
  <c r="E47" i="1"/>
  <c r="H47" i="1" s="1"/>
  <c r="E46" i="1"/>
  <c r="H46" i="1" s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F11" i="1" s="1"/>
  <c r="E13" i="1"/>
  <c r="H13" i="1" s="1"/>
  <c r="D13" i="1"/>
  <c r="C13" i="1"/>
  <c r="G11" i="1"/>
  <c r="C11" i="1"/>
  <c r="E22" i="1" l="1"/>
  <c r="H22" i="1" s="1"/>
  <c r="E11" i="1"/>
  <c r="H11" i="1" s="1"/>
  <c r="H57" i="1"/>
  <c r="H68" i="1"/>
  <c r="H78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<sst xmlns="http://schemas.openxmlformats.org/spreadsheetml/2006/main" count="90" uniqueCount="90">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</sst>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9" fillId="0" borderId="0" xfId="1" applyFont="1" applyBorder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21C02248-1721-44E4-AB41-6DEC8DD86865}"/>
    <cellStyle name="Normal 3_1. Ingreso Público" xfId="1" xr:uid="{D53319F2-456B-4724-9CB4-28FAEAA85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F577-44E6-4E6F-8214-0A69C303D783}">
  <dimension ref="A1:I98"/>
  <sheetViews>
    <sheetView showGridLines="0" tabSelected="1" topLeftCell="A53" workbookViewId="0">
      <selection sqref="A1:H76"/>
    </sheetView>
  </sheetViews>
  <sheetFormatPr baseColWidth="10" defaultRowHeight="15" x14ac:dyDescent="0.25"/>
  <cols>
    <col min="1" max="1" width="2.7109375" style="33" customWidth="1"/>
    <col min="2" max="2" width="47.85546875" style="33" customWidth="1"/>
    <col min="3" max="8" width="15.7109375" style="33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1199267022</v>
      </c>
      <c r="D11" s="19">
        <f>SUM(D13,D22,D33,D44,D55,D66,D71,D80,D85)</f>
        <v>50172253.480000004</v>
      </c>
      <c r="E11" s="19">
        <f>SUM(E13,E22,E33,E44,E55,E66,E71,E80,E85)</f>
        <v>1249439275.48</v>
      </c>
      <c r="F11" s="19">
        <f>SUM(F13,F22,F33,F44,F55,F66,F71,F80,F85)</f>
        <v>487005096</v>
      </c>
      <c r="G11" s="19">
        <f>SUM(G13,G22,G33,G44,G55,G66,G71,G80,G85)</f>
        <v>446652488</v>
      </c>
      <c r="H11" s="19">
        <f>SUM(E11-F11)</f>
        <v>762434179.48000002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1083024228</v>
      </c>
      <c r="D13" s="21">
        <f>SUM(D14:D20)</f>
        <v>8132429</v>
      </c>
      <c r="E13" s="21">
        <f>SUM(E14:E20)</f>
        <v>1091156657</v>
      </c>
      <c r="F13" s="21">
        <f>SUM(F14:F20)</f>
        <v>424898102</v>
      </c>
      <c r="G13" s="21">
        <f>SUM(G14:G20)</f>
        <v>408018922</v>
      </c>
      <c r="H13" s="21">
        <f>SUM(E13-F13)</f>
        <v>666258555</v>
      </c>
    </row>
    <row r="14" spans="1:8" s="26" customFormat="1" ht="12.75" customHeight="1" x14ac:dyDescent="0.25">
      <c r="A14" s="23"/>
      <c r="B14" s="24" t="s">
        <v>18</v>
      </c>
      <c r="C14" s="25">
        <v>307147337</v>
      </c>
      <c r="D14" s="25">
        <v>-2323592</v>
      </c>
      <c r="E14" s="25">
        <f t="shared" ref="E14:E78" si="0">C14+D14</f>
        <v>304823745</v>
      </c>
      <c r="F14" s="25">
        <v>149117645</v>
      </c>
      <c r="G14" s="25">
        <v>148299325</v>
      </c>
      <c r="H14" s="25">
        <f>E14-F14</f>
        <v>155706100</v>
      </c>
    </row>
    <row r="15" spans="1:8" s="27" customFormat="1" ht="12.75" customHeight="1" x14ac:dyDescent="0.25">
      <c r="A15" s="23"/>
      <c r="B15" s="24" t="s">
        <v>19</v>
      </c>
      <c r="C15" s="25">
        <v>0</v>
      </c>
      <c r="D15" s="25">
        <v>9141365</v>
      </c>
      <c r="E15" s="25">
        <f t="shared" si="0"/>
        <v>9141365</v>
      </c>
      <c r="F15" s="25">
        <v>9141365</v>
      </c>
      <c r="G15" s="25">
        <v>9135797</v>
      </c>
      <c r="H15" s="25">
        <f t="shared" ref="H15:H20" si="1">E15-F15</f>
        <v>0</v>
      </c>
    </row>
    <row r="16" spans="1:8" s="27" customFormat="1" ht="12.75" customHeight="1" x14ac:dyDescent="0.25">
      <c r="A16" s="23"/>
      <c r="B16" s="24" t="s">
        <v>20</v>
      </c>
      <c r="C16" s="25">
        <v>528378328</v>
      </c>
      <c r="D16" s="25">
        <v>-597487</v>
      </c>
      <c r="E16" s="25">
        <f t="shared" si="0"/>
        <v>527780841</v>
      </c>
      <c r="F16" s="25">
        <v>193275015</v>
      </c>
      <c r="G16" s="28">
        <v>179922432</v>
      </c>
      <c r="H16" s="25">
        <f t="shared" si="1"/>
        <v>334505826</v>
      </c>
    </row>
    <row r="17" spans="1:8" s="27" customFormat="1" ht="12.75" customHeight="1" x14ac:dyDescent="0.25">
      <c r="A17" s="23"/>
      <c r="B17" s="24" t="s">
        <v>21</v>
      </c>
      <c r="C17" s="25">
        <v>97407835</v>
      </c>
      <c r="D17" s="25">
        <v>2145132</v>
      </c>
      <c r="E17" s="25">
        <f t="shared" si="0"/>
        <v>99552967</v>
      </c>
      <c r="F17" s="25">
        <v>40845535</v>
      </c>
      <c r="G17" s="25">
        <v>38247292</v>
      </c>
      <c r="H17" s="25">
        <f t="shared" si="1"/>
        <v>58707432</v>
      </c>
    </row>
    <row r="18" spans="1:8" s="27" customFormat="1" ht="12.75" customHeight="1" x14ac:dyDescent="0.25">
      <c r="A18" s="23"/>
      <c r="B18" s="24" t="s">
        <v>22</v>
      </c>
      <c r="C18" s="25">
        <v>57389568</v>
      </c>
      <c r="D18" s="25">
        <v>-681294</v>
      </c>
      <c r="E18" s="25">
        <f t="shared" si="0"/>
        <v>56708274</v>
      </c>
      <c r="F18" s="25">
        <v>27617045</v>
      </c>
      <c r="G18" s="25">
        <v>27521634</v>
      </c>
      <c r="H18" s="25">
        <f t="shared" si="1"/>
        <v>29091229</v>
      </c>
    </row>
    <row r="19" spans="1:8" s="27" customFormat="1" ht="12.75" customHeight="1" x14ac:dyDescent="0.25">
      <c r="A19" s="23"/>
      <c r="B19" s="24" t="s">
        <v>23</v>
      </c>
      <c r="C19" s="25">
        <v>23946168</v>
      </c>
      <c r="D19" s="25">
        <v>0</v>
      </c>
      <c r="E19" s="25">
        <f t="shared" si="0"/>
        <v>23946168</v>
      </c>
      <c r="F19" s="25">
        <v>0</v>
      </c>
      <c r="G19" s="25">
        <v>0</v>
      </c>
      <c r="H19" s="25">
        <f t="shared" si="1"/>
        <v>23946168</v>
      </c>
    </row>
    <row r="20" spans="1:8" s="27" customFormat="1" ht="12.75" customHeight="1" x14ac:dyDescent="0.25">
      <c r="A20" s="23"/>
      <c r="B20" s="24" t="s">
        <v>24</v>
      </c>
      <c r="C20" s="25">
        <v>68754992</v>
      </c>
      <c r="D20" s="25">
        <v>448305</v>
      </c>
      <c r="E20" s="25">
        <f t="shared" si="0"/>
        <v>69203297</v>
      </c>
      <c r="F20" s="25">
        <v>4901497</v>
      </c>
      <c r="G20" s="25">
        <v>4892442</v>
      </c>
      <c r="H20" s="25">
        <f t="shared" si="1"/>
        <v>64301800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8256843</v>
      </c>
      <c r="D22" s="21">
        <f>SUM(D23:D31)</f>
        <v>2346325.2800000003</v>
      </c>
      <c r="E22" s="21">
        <f>SUM(E23:E31)</f>
        <v>10603168.280000001</v>
      </c>
      <c r="F22" s="21">
        <f>SUM(F23:F31)</f>
        <v>4867207</v>
      </c>
      <c r="G22" s="21">
        <f>SUM(G23:G31)</f>
        <v>4313755</v>
      </c>
      <c r="H22" s="21">
        <f>SUM(E22-F22)</f>
        <v>5735961.2800000012</v>
      </c>
    </row>
    <row r="23" spans="1:8" s="27" customFormat="1" ht="24" customHeight="1" x14ac:dyDescent="0.25">
      <c r="A23" s="29"/>
      <c r="B23" s="30" t="s">
        <v>26</v>
      </c>
      <c r="C23" s="25">
        <v>1469793</v>
      </c>
      <c r="D23" s="25">
        <v>818319</v>
      </c>
      <c r="E23" s="25">
        <f t="shared" si="0"/>
        <v>2288112</v>
      </c>
      <c r="F23" s="25">
        <v>714336</v>
      </c>
      <c r="G23" s="25">
        <v>712463</v>
      </c>
      <c r="H23" s="25">
        <f t="shared" ref="H23:H31" si="2">E23-F23</f>
        <v>1573776</v>
      </c>
    </row>
    <row r="24" spans="1:8" s="27" customFormat="1" ht="12.75" customHeight="1" x14ac:dyDescent="0.25">
      <c r="A24" s="23"/>
      <c r="B24" s="24" t="s">
        <v>27</v>
      </c>
      <c r="C24" s="25">
        <v>1145100</v>
      </c>
      <c r="D24" s="25">
        <v>9867.2800000000007</v>
      </c>
      <c r="E24" s="25">
        <f t="shared" si="0"/>
        <v>1154967.28</v>
      </c>
      <c r="F24" s="25">
        <v>544364</v>
      </c>
      <c r="G24" s="28">
        <v>543248</v>
      </c>
      <c r="H24" s="25">
        <f t="shared" si="2"/>
        <v>610603.28</v>
      </c>
    </row>
    <row r="25" spans="1:8" s="27" customFormat="1" ht="24" customHeight="1" x14ac:dyDescent="0.25">
      <c r="A25" s="23"/>
      <c r="B25" s="30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942100</v>
      </c>
      <c r="D26" s="25">
        <v>862737</v>
      </c>
      <c r="E26" s="25">
        <f t="shared" si="0"/>
        <v>1804837</v>
      </c>
      <c r="F26" s="25">
        <v>1083088</v>
      </c>
      <c r="G26" s="25">
        <v>577395</v>
      </c>
      <c r="H26" s="25">
        <f t="shared" si="2"/>
        <v>721749</v>
      </c>
    </row>
    <row r="27" spans="1:8" s="27" customFormat="1" ht="12.75" customHeight="1" x14ac:dyDescent="0.25">
      <c r="A27" s="23"/>
      <c r="B27" s="24" t="s">
        <v>30</v>
      </c>
      <c r="C27" s="25">
        <v>16000</v>
      </c>
      <c r="D27" s="25">
        <v>-4355</v>
      </c>
      <c r="E27" s="25">
        <f t="shared" si="0"/>
        <v>11645</v>
      </c>
      <c r="F27" s="25">
        <v>2104</v>
      </c>
      <c r="G27" s="25">
        <v>2104</v>
      </c>
      <c r="H27" s="25">
        <f t="shared" si="2"/>
        <v>9541</v>
      </c>
    </row>
    <row r="28" spans="1:8" s="27" customFormat="1" ht="12.75" customHeight="1" x14ac:dyDescent="0.25">
      <c r="A28" s="23"/>
      <c r="B28" s="24" t="s">
        <v>31</v>
      </c>
      <c r="C28" s="25">
        <v>3926350</v>
      </c>
      <c r="D28" s="25">
        <v>410158</v>
      </c>
      <c r="E28" s="25">
        <f t="shared" si="0"/>
        <v>4336508</v>
      </c>
      <c r="F28" s="25">
        <v>2066046</v>
      </c>
      <c r="G28" s="25">
        <v>2035185</v>
      </c>
      <c r="H28" s="25">
        <f t="shared" si="2"/>
        <v>2270462</v>
      </c>
    </row>
    <row r="29" spans="1:8" s="27" customFormat="1" ht="24" customHeight="1" x14ac:dyDescent="0.25">
      <c r="A29" s="23"/>
      <c r="B29" s="30" t="s">
        <v>32</v>
      </c>
      <c r="C29" s="25">
        <v>9500</v>
      </c>
      <c r="D29" s="25">
        <v>-5750</v>
      </c>
      <c r="E29" s="25">
        <f t="shared" si="0"/>
        <v>3750</v>
      </c>
      <c r="F29" s="25">
        <v>0</v>
      </c>
      <c r="G29" s="25">
        <v>0</v>
      </c>
      <c r="H29" s="25">
        <f t="shared" si="2"/>
        <v>3750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7" customFormat="1" ht="12.75" customHeight="1" x14ac:dyDescent="0.25">
      <c r="A31" s="23"/>
      <c r="B31" s="24" t="s">
        <v>34</v>
      </c>
      <c r="C31" s="25">
        <v>748000</v>
      </c>
      <c r="D31" s="25">
        <v>255349</v>
      </c>
      <c r="E31" s="25">
        <f t="shared" si="0"/>
        <v>1003349</v>
      </c>
      <c r="F31" s="25">
        <v>457269</v>
      </c>
      <c r="G31" s="25">
        <v>443360</v>
      </c>
      <c r="H31" s="25">
        <f t="shared" si="2"/>
        <v>546080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76072531</v>
      </c>
      <c r="D33" s="21">
        <f>SUM(D34:D42)</f>
        <v>39580377.200000003</v>
      </c>
      <c r="E33" s="21">
        <f>SUM(E34:E42)</f>
        <v>115652908.2</v>
      </c>
      <c r="F33" s="21">
        <f>SUM(F34:F42)</f>
        <v>57222265</v>
      </c>
      <c r="G33" s="21">
        <f>SUM(G34:G42)</f>
        <v>34302289</v>
      </c>
      <c r="H33" s="21">
        <f>SUM(E33-F33)</f>
        <v>58430643.200000003</v>
      </c>
    </row>
    <row r="34" spans="1:8" s="27" customFormat="1" ht="12.75" customHeight="1" x14ac:dyDescent="0.25">
      <c r="A34" s="23"/>
      <c r="B34" s="24" t="s">
        <v>36</v>
      </c>
      <c r="C34" s="25">
        <v>14800439</v>
      </c>
      <c r="D34" s="25">
        <v>-507048</v>
      </c>
      <c r="E34" s="25">
        <f t="shared" si="0"/>
        <v>14293391</v>
      </c>
      <c r="F34" s="25">
        <v>7223261</v>
      </c>
      <c r="G34" s="25">
        <v>7202325</v>
      </c>
      <c r="H34" s="25">
        <f t="shared" ref="H34:H53" si="3">E34-F34</f>
        <v>7070130</v>
      </c>
    </row>
    <row r="35" spans="1:8" s="27" customFormat="1" ht="12.75" customHeight="1" x14ac:dyDescent="0.25">
      <c r="A35" s="23"/>
      <c r="B35" s="24" t="s">
        <v>37</v>
      </c>
      <c r="C35" s="25">
        <v>20049409</v>
      </c>
      <c r="D35" s="25">
        <v>3282635</v>
      </c>
      <c r="E35" s="25">
        <f t="shared" si="0"/>
        <v>23332044</v>
      </c>
      <c r="F35" s="25">
        <v>13480815</v>
      </c>
      <c r="G35" s="25">
        <v>10810393</v>
      </c>
      <c r="H35" s="25">
        <f t="shared" si="3"/>
        <v>9851229</v>
      </c>
    </row>
    <row r="36" spans="1:8" s="27" customFormat="1" ht="24" customHeight="1" x14ac:dyDescent="0.25">
      <c r="A36" s="23"/>
      <c r="B36" s="30" t="s">
        <v>38</v>
      </c>
      <c r="C36" s="25">
        <v>327600</v>
      </c>
      <c r="D36" s="25">
        <v>-20340</v>
      </c>
      <c r="E36" s="25">
        <f t="shared" si="0"/>
        <v>307260</v>
      </c>
      <c r="F36" s="25">
        <v>50911</v>
      </c>
      <c r="G36" s="25">
        <v>31363</v>
      </c>
      <c r="H36" s="25">
        <f t="shared" si="3"/>
        <v>256349</v>
      </c>
    </row>
    <row r="37" spans="1:8" s="27" customFormat="1" ht="12.75" customHeight="1" x14ac:dyDescent="0.25">
      <c r="A37" s="23"/>
      <c r="B37" s="24" t="s">
        <v>39</v>
      </c>
      <c r="C37" s="25">
        <v>727000</v>
      </c>
      <c r="D37" s="25">
        <v>223591.2</v>
      </c>
      <c r="E37" s="25">
        <f t="shared" si="0"/>
        <v>950591.2</v>
      </c>
      <c r="F37" s="25">
        <v>467077</v>
      </c>
      <c r="G37" s="25">
        <v>467077</v>
      </c>
      <c r="H37" s="25">
        <f t="shared" si="3"/>
        <v>483514.19999999995</v>
      </c>
    </row>
    <row r="38" spans="1:8" s="27" customFormat="1" ht="24" customHeight="1" x14ac:dyDescent="0.25">
      <c r="A38" s="23"/>
      <c r="B38" s="30" t="s">
        <v>40</v>
      </c>
      <c r="C38" s="25">
        <v>14001600</v>
      </c>
      <c r="D38" s="25">
        <v>678259</v>
      </c>
      <c r="E38" s="25">
        <f t="shared" si="0"/>
        <v>14679859</v>
      </c>
      <c r="F38" s="25">
        <v>6819888</v>
      </c>
      <c r="G38" s="25">
        <v>6610818</v>
      </c>
      <c r="H38" s="25">
        <f t="shared" si="3"/>
        <v>7859971</v>
      </c>
    </row>
    <row r="39" spans="1:8" s="27" customFormat="1" ht="12.75" customHeight="1" x14ac:dyDescent="0.25">
      <c r="A39" s="23"/>
      <c r="B39" s="24" t="s">
        <v>41</v>
      </c>
      <c r="C39" s="25">
        <v>2000000</v>
      </c>
      <c r="D39" s="25">
        <v>120000</v>
      </c>
      <c r="E39" s="25">
        <f t="shared" si="0"/>
        <v>2120000</v>
      </c>
      <c r="F39" s="25">
        <v>725088</v>
      </c>
      <c r="G39" s="25">
        <v>725088</v>
      </c>
      <c r="H39" s="25">
        <f t="shared" si="3"/>
        <v>1394912</v>
      </c>
    </row>
    <row r="40" spans="1:8" s="27" customFormat="1" ht="12.75" customHeight="1" x14ac:dyDescent="0.25">
      <c r="A40" s="23"/>
      <c r="B40" s="24" t="s">
        <v>42</v>
      </c>
      <c r="C40" s="25">
        <v>2568000</v>
      </c>
      <c r="D40" s="25">
        <v>1218177</v>
      </c>
      <c r="E40" s="25">
        <f t="shared" si="0"/>
        <v>3786177</v>
      </c>
      <c r="F40" s="25">
        <v>2581271</v>
      </c>
      <c r="G40" s="25">
        <v>2581271</v>
      </c>
      <c r="H40" s="25">
        <f t="shared" si="3"/>
        <v>1204906</v>
      </c>
    </row>
    <row r="41" spans="1:8" s="27" customFormat="1" ht="12.75" customHeight="1" x14ac:dyDescent="0.25">
      <c r="A41" s="23"/>
      <c r="B41" s="24" t="s">
        <v>43</v>
      </c>
      <c r="C41" s="25">
        <v>501474</v>
      </c>
      <c r="D41" s="25">
        <v>-13638</v>
      </c>
      <c r="E41" s="25">
        <f t="shared" si="0"/>
        <v>487836</v>
      </c>
      <c r="F41" s="25">
        <v>85992</v>
      </c>
      <c r="G41" s="25">
        <v>85992</v>
      </c>
      <c r="H41" s="25">
        <f t="shared" si="3"/>
        <v>401844</v>
      </c>
    </row>
    <row r="42" spans="1:8" s="27" customFormat="1" ht="12.75" customHeight="1" x14ac:dyDescent="0.25">
      <c r="A42" s="23"/>
      <c r="B42" s="24" t="s">
        <v>44</v>
      </c>
      <c r="C42" s="25">
        <v>21097009</v>
      </c>
      <c r="D42" s="25">
        <v>34598741</v>
      </c>
      <c r="E42" s="25">
        <f t="shared" si="0"/>
        <v>55695750</v>
      </c>
      <c r="F42" s="25">
        <v>25787962</v>
      </c>
      <c r="G42" s="25">
        <v>5787962</v>
      </c>
      <c r="H42" s="25">
        <f t="shared" si="3"/>
        <v>29907788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6" customFormat="1" ht="27" customHeight="1" x14ac:dyDescent="0.25">
      <c r="A44" s="31" t="s">
        <v>45</v>
      </c>
      <c r="B44" s="31"/>
      <c r="C44" s="21">
        <f>SUM(C45:C48)</f>
        <v>31913420</v>
      </c>
      <c r="D44" s="21">
        <f>SUM(D45:D48)</f>
        <v>0</v>
      </c>
      <c r="E44" s="21">
        <f>SUM(E45:E48)</f>
        <v>31913420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31913420</v>
      </c>
    </row>
    <row r="45" spans="1:8" s="26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7" customFormat="1" ht="12.75" customHeight="1" x14ac:dyDescent="0.25">
      <c r="A47" s="23"/>
      <c r="B47" s="24" t="s">
        <v>48</v>
      </c>
      <c r="C47" s="25">
        <v>31913420</v>
      </c>
      <c r="D47" s="25">
        <v>0</v>
      </c>
      <c r="E47" s="25">
        <f t="shared" si="0"/>
        <v>31913420</v>
      </c>
      <c r="F47" s="25">
        <v>0</v>
      </c>
      <c r="G47" s="25">
        <v>0</v>
      </c>
      <c r="H47" s="25">
        <f t="shared" si="3"/>
        <v>31913420</v>
      </c>
    </row>
    <row r="48" spans="1:8" s="27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0</v>
      </c>
      <c r="D55" s="21">
        <f>SUM(D56:D64)</f>
        <v>113122</v>
      </c>
      <c r="E55" s="21">
        <f>SUM(E56:E64)</f>
        <v>113122</v>
      </c>
      <c r="F55" s="21">
        <f t="shared" ref="F55:G55" si="5">SUM(F56:F64)</f>
        <v>17522</v>
      </c>
      <c r="G55" s="21">
        <f t="shared" si="5"/>
        <v>17522</v>
      </c>
      <c r="H55" s="21">
        <f>SUM(E55-F55)</f>
        <v>95600</v>
      </c>
    </row>
    <row r="56" spans="1:8" s="27" customFormat="1" ht="12.75" customHeight="1" x14ac:dyDescent="0.25">
      <c r="A56" s="23"/>
      <c r="B56" s="24" t="s">
        <v>56</v>
      </c>
      <c r="C56" s="25">
        <v>0</v>
      </c>
      <c r="D56" s="25">
        <v>109192</v>
      </c>
      <c r="E56" s="25">
        <f t="shared" si="0"/>
        <v>109192</v>
      </c>
      <c r="F56" s="25">
        <v>13592</v>
      </c>
      <c r="G56" s="25">
        <v>13592</v>
      </c>
      <c r="H56" s="25">
        <f t="shared" ref="H56:H63" si="6">E56-F56</f>
        <v>95600</v>
      </c>
    </row>
    <row r="57" spans="1:8" s="27" customFormat="1" ht="12.75" customHeight="1" x14ac:dyDescent="0.25">
      <c r="A57" s="23"/>
      <c r="B57" s="24" t="s">
        <v>57</v>
      </c>
      <c r="C57" s="25">
        <v>0</v>
      </c>
      <c r="D57" s="25">
        <v>3930</v>
      </c>
      <c r="E57" s="25">
        <f t="shared" si="0"/>
        <v>3930</v>
      </c>
      <c r="F57" s="25">
        <v>3930</v>
      </c>
      <c r="G57" s="25">
        <v>3930</v>
      </c>
      <c r="H57" s="25">
        <f t="shared" si="6"/>
        <v>0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5">
        <f t="shared" si="6"/>
        <v>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0</v>
      </c>
      <c r="D64" s="25">
        <v>0</v>
      </c>
      <c r="E64" s="25">
        <f t="shared" si="0"/>
        <v>0</v>
      </c>
      <c r="F64" s="25">
        <v>0</v>
      </c>
      <c r="G64" s="25">
        <v>0</v>
      </c>
      <c r="H64" s="25">
        <f>E64-F64</f>
        <v>0</v>
      </c>
    </row>
    <row r="65" spans="1:9" ht="3.75" customHeight="1" x14ac:dyDescent="0.25">
      <c r="A65" s="32"/>
      <c r="B65" s="32"/>
      <c r="C65" s="32"/>
      <c r="D65" s="32"/>
      <c r="E65" s="32"/>
      <c r="F65" s="32"/>
      <c r="G65" s="32"/>
      <c r="H65" s="32"/>
      <c r="I65" s="33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7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3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7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7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7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7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7" customFormat="1" ht="12.75" customHeight="1" x14ac:dyDescent="0.25">
      <c r="A76" s="34"/>
      <c r="B76" s="35" t="s">
        <v>74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</row>
    <row r="77" spans="1:9" s="27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37" customFormat="1" ht="24" customHeight="1" x14ac:dyDescent="0.25">
      <c r="A78" s="23"/>
      <c r="B78" s="30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s="38" customFormat="1" ht="3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s="39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7" customFormat="1" ht="12.75" customHeight="1" x14ac:dyDescent="0.25">
      <c r="A81" s="26"/>
      <c r="B81" s="40" t="s">
        <v>78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</row>
    <row r="82" spans="1:9" s="27" customFormat="1" ht="12.75" customHeight="1" x14ac:dyDescent="0.25">
      <c r="A82" s="26"/>
      <c r="B82" s="40" t="s">
        <v>79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</row>
    <row r="83" spans="1:9" s="27" customFormat="1" ht="12.75" customHeight="1" x14ac:dyDescent="0.25">
      <c r="A83" s="26"/>
      <c r="B83" s="40" t="s">
        <v>80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</row>
    <row r="84" spans="1:9" ht="3.75" customHeight="1" x14ac:dyDescent="0.25">
      <c r="I84" s="33"/>
    </row>
    <row r="85" spans="1:9" s="22" customFormat="1" ht="14.25" customHeight="1" x14ac:dyDescent="0.25">
      <c r="A85" s="42" t="s">
        <v>81</v>
      </c>
      <c r="B85" s="42"/>
      <c r="C85" s="43">
        <v>0</v>
      </c>
      <c r="D85" s="43">
        <f>SUM(D86:D92)</f>
        <v>0</v>
      </c>
      <c r="E85" s="43">
        <f>SUM(E86:E92)</f>
        <v>0</v>
      </c>
      <c r="F85" s="43">
        <f t="shared" ref="F85:G85" si="11">SUM(F86:F92)</f>
        <v>0</v>
      </c>
      <c r="G85" s="43">
        <f t="shared" si="11"/>
        <v>0</v>
      </c>
      <c r="H85" s="43">
        <f>SUM(E85-F85)</f>
        <v>0</v>
      </c>
    </row>
    <row r="86" spans="1:9" s="22" customFormat="1" ht="14.25" customHeight="1" x14ac:dyDescent="0.25">
      <c r="A86" s="26"/>
      <c r="B86" s="40" t="s">
        <v>82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</row>
    <row r="87" spans="1:9" s="22" customFormat="1" ht="14.25" customHeight="1" x14ac:dyDescent="0.25">
      <c r="A87" s="26"/>
      <c r="B87" s="40" t="s">
        <v>83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</row>
    <row r="88" spans="1:9" s="22" customFormat="1" ht="14.25" customHeight="1" x14ac:dyDescent="0.25">
      <c r="A88" s="26"/>
      <c r="B88" s="40" t="s">
        <v>84</v>
      </c>
      <c r="C88" s="41">
        <v>0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</row>
    <row r="89" spans="1:9" s="22" customFormat="1" ht="14.25" customHeight="1" x14ac:dyDescent="0.25">
      <c r="A89" s="26"/>
      <c r="B89" s="40" t="s">
        <v>85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</row>
    <row r="90" spans="1:9" s="22" customFormat="1" ht="14.25" customHeight="1" x14ac:dyDescent="0.25">
      <c r="A90" s="26"/>
      <c r="B90" s="40" t="s">
        <v>86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</row>
    <row r="91" spans="1:9" s="22" customFormat="1" ht="14.25" customHeight="1" x14ac:dyDescent="0.25">
      <c r="A91" s="26"/>
      <c r="B91" s="40" t="s">
        <v>87</v>
      </c>
      <c r="C91" s="41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</row>
    <row r="92" spans="1:9" s="27" customFormat="1" ht="14.25" customHeight="1" x14ac:dyDescent="0.25">
      <c r="A92" s="26"/>
      <c r="B92" s="40" t="s">
        <v>88</v>
      </c>
      <c r="C92" s="41">
        <v>0</v>
      </c>
      <c r="D92" s="41">
        <v>0</v>
      </c>
      <c r="E92" s="41">
        <f t="shared" ref="E92" si="12">C92+D92</f>
        <v>0</v>
      </c>
      <c r="F92" s="41">
        <v>0</v>
      </c>
      <c r="G92" s="41">
        <v>0</v>
      </c>
      <c r="H92" s="41">
        <f t="shared" ref="H92" si="13">E92-F92</f>
        <v>0</v>
      </c>
    </row>
    <row r="93" spans="1:9" s="27" customFormat="1" ht="3" customHeight="1" x14ac:dyDescent="0.2">
      <c r="A93" s="44"/>
      <c r="B93" s="44"/>
      <c r="C93" s="44"/>
      <c r="D93" s="44"/>
      <c r="E93" s="44"/>
      <c r="F93" s="44"/>
      <c r="G93" s="44"/>
      <c r="H93" s="44"/>
    </row>
    <row r="94" spans="1:9" s="33" customFormat="1" ht="13.5" customHeight="1" x14ac:dyDescent="0.2">
      <c r="A94" s="45" t="s">
        <v>89</v>
      </c>
      <c r="B94" s="45"/>
      <c r="C94" s="46"/>
      <c r="D94" s="46"/>
      <c r="E94" s="46"/>
      <c r="F94" s="46"/>
      <c r="G94" s="46"/>
      <c r="H94" s="46"/>
    </row>
    <row r="96" spans="1:9" x14ac:dyDescent="0.25">
      <c r="C96" s="47"/>
      <c r="D96" s="47"/>
      <c r="E96" s="47"/>
      <c r="F96" s="47"/>
      <c r="G96" s="47"/>
      <c r="H96" s="48"/>
    </row>
    <row r="97" spans="3:7" x14ac:dyDescent="0.25">
      <c r="C97" s="47"/>
      <c r="D97" s="47"/>
      <c r="E97" s="47"/>
      <c r="F97" s="47"/>
      <c r="G97" s="47"/>
    </row>
    <row r="98" spans="3:7" x14ac:dyDescent="0.25">
      <c r="C98" s="47"/>
      <c r="D98" s="47"/>
      <c r="E98" s="47"/>
      <c r="F98" s="47"/>
      <c r="G98" s="4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2023-08-01T19:21:43Z</dcterms:created>
  <dcterms:modified xsi:type="dcterms:W3CDTF">2023-08-01T19:21:43Z</dcterms:modified>
</cp:coreProperties>
</file>