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2 PODER EJECUTIVO - word y excel\"/>
    </mc:Choice>
  </mc:AlternateContent>
  <xr:revisionPtr revIDLastSave="0" documentId="8_{3B374A8A-19C2-4844-92FC-B77AE50EB672}" xr6:coauthVersionLast="40" xr6:coauthVersionMax="40" xr10:uidLastSave="{00000000-0000-0000-0000-000000000000}"/>
  <bookViews>
    <workbookView xWindow="0" yWindow="0" windowWidth="25200" windowHeight="11775" xr2:uid="{6FA5306D-01F3-47C4-99F7-AF8544709598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D74" i="1"/>
  <c r="D73" i="1"/>
  <c r="D66" i="1"/>
  <c r="E65" i="1"/>
  <c r="E64" i="1" s="1"/>
  <c r="D65" i="1"/>
  <c r="D64" i="1"/>
  <c r="E59" i="1"/>
  <c r="D59" i="1"/>
  <c r="E58" i="1"/>
  <c r="D58" i="1"/>
  <c r="D70" i="1" s="1"/>
  <c r="E49" i="1"/>
  <c r="D49" i="1"/>
  <c r="E44" i="1"/>
  <c r="E54" i="1" s="1"/>
  <c r="D44" i="1"/>
  <c r="D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E22" i="1"/>
  <c r="D22" i="1"/>
  <c r="D20" i="1"/>
  <c r="D19" i="1"/>
  <c r="D18" i="1"/>
  <c r="D17" i="1"/>
  <c r="D16" i="1"/>
  <c r="D15" i="1"/>
  <c r="D14" i="1"/>
  <c r="D13" i="1"/>
  <c r="D12" i="1"/>
  <c r="D11" i="1"/>
  <c r="E10" i="1"/>
  <c r="E40" i="1" s="1"/>
  <c r="D10" i="1"/>
  <c r="D40" i="1" s="1"/>
  <c r="A4" i="1"/>
  <c r="E70" i="1" l="1"/>
  <c r="E72" i="1" s="1"/>
  <c r="D72" i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<sst xmlns="http://schemas.openxmlformats.org/spreadsheetml/2006/main" count="63" uniqueCount="55">
  <si>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</si>
  <si>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PODER EJECUTIVO</t>
  </si>
  <si>
    <t>ESTADO DE FLUJOS DE EFECTIVO CONSOLIDADO</t>
  </si>
  <si>
    <t>( Cifras en Pesos )</t>
  </si>
  <si>
    <t>CONCEPTO</t>
  </si>
  <si>
    <t>JUN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</si>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</sst>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62">
    <xf numFmtId="0" fontId="0" fillId="0" borderId="0" xfId="0"/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2" fillId="2" borderId="0" xfId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 applyProtection="1">
      <alignment vertical="top"/>
    </xf>
    <xf numFmtId="0" fontId="8" fillId="4" borderId="0" xfId="1" applyNumberFormat="1" applyFont="1" applyFill="1" applyBorder="1" applyAlignment="1" applyProtection="1">
      <alignment vertical="top"/>
    </xf>
    <xf numFmtId="0" fontId="9" fillId="4" borderId="0" xfId="1" applyNumberFormat="1" applyFont="1" applyFill="1" applyBorder="1" applyAlignment="1" applyProtection="1">
      <alignment vertical="top"/>
    </xf>
    <xf numFmtId="164" fontId="10" fillId="4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9" fillId="5" borderId="0" xfId="1" applyFont="1" applyFill="1" applyBorder="1" applyAlignment="1">
      <alignment vertical="top"/>
    </xf>
    <xf numFmtId="164" fontId="9" fillId="5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164" fontId="9" fillId="4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2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horizontal="center" wrapText="1"/>
    </xf>
    <xf numFmtId="0" fontId="3" fillId="0" borderId="0" xfId="1" applyNumberFormat="1" applyFont="1" applyFill="1" applyBorder="1" applyAlignment="1" applyProtection="1">
      <alignment horizontal="center" wrapText="1"/>
    </xf>
    <xf numFmtId="0" fontId="16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8" fillId="4" borderId="3" xfId="1" applyNumberFormat="1" applyFont="1" applyFill="1" applyBorder="1" applyAlignment="1" applyProtection="1">
      <alignment vertical="top"/>
    </xf>
    <xf numFmtId="0" fontId="9" fillId="4" borderId="3" xfId="1" applyNumberFormat="1" applyFont="1" applyFill="1" applyBorder="1" applyAlignment="1" applyProtection="1">
      <alignment vertical="top"/>
    </xf>
    <xf numFmtId="164" fontId="8" fillId="4" borderId="3" xfId="1" applyNumberFormat="1" applyFont="1" applyFill="1" applyBorder="1" applyAlignment="1" applyProtection="1">
      <alignment vertical="top"/>
    </xf>
    <xf numFmtId="0" fontId="8" fillId="4" borderId="4" xfId="1" applyNumberFormat="1" applyFont="1" applyFill="1" applyBorder="1" applyAlignment="1" applyProtection="1">
      <alignment vertical="top"/>
    </xf>
    <xf numFmtId="0" fontId="9" fillId="4" borderId="4" xfId="1" applyNumberFormat="1" applyFont="1" applyFill="1" applyBorder="1" applyAlignment="1" applyProtection="1">
      <alignment vertical="top"/>
    </xf>
    <xf numFmtId="164" fontId="9" fillId="4" borderId="4" xfId="1" applyNumberFormat="1" applyFont="1" applyFill="1" applyBorder="1" applyAlignment="1" applyProtection="1">
      <alignment vertical="top"/>
    </xf>
    <xf numFmtId="0" fontId="8" fillId="4" borderId="5" xfId="1" applyNumberFormat="1" applyFont="1" applyFill="1" applyBorder="1" applyAlignment="1" applyProtection="1">
      <alignment vertical="top"/>
    </xf>
    <xf numFmtId="0" fontId="9" fillId="4" borderId="5" xfId="1" applyNumberFormat="1" applyFont="1" applyFill="1" applyBorder="1" applyAlignment="1" applyProtection="1">
      <alignment vertical="top"/>
    </xf>
    <xf numFmtId="164" fontId="9" fillId="4" borderId="5" xfId="1" applyNumberFormat="1" applyFont="1" applyFill="1" applyBorder="1" applyAlignment="1" applyProtection="1">
      <alignment vertical="top"/>
    </xf>
    <xf numFmtId="0" fontId="11" fillId="0" borderId="6" xfId="1" applyNumberFormat="1" applyFont="1" applyFill="1" applyBorder="1" applyAlignment="1" applyProtection="1">
      <alignment vertical="top"/>
    </xf>
    <xf numFmtId="0" fontId="11" fillId="0" borderId="6" xfId="1" applyFont="1" applyFill="1" applyBorder="1" applyAlignment="1" applyProtection="1">
      <alignment vertical="top"/>
    </xf>
    <xf numFmtId="0" fontId="11" fillId="0" borderId="0" xfId="2" applyFont="1" applyFill="1" applyBorder="1"/>
    <xf numFmtId="0" fontId="17" fillId="0" borderId="0" xfId="2" applyFont="1" applyFill="1" applyBorder="1"/>
    <xf numFmtId="0" fontId="1" fillId="0" borderId="0" xfId="1" applyNumberFormat="1" applyFont="1" applyFill="1" applyBorder="1" applyAlignment="1" applyProtection="1"/>
    <xf numFmtId="4" fontId="1" fillId="0" borderId="0" xfId="1" applyNumberFormat="1" applyFill="1" applyBorder="1" applyAlignment="1" applyProtection="1"/>
    <xf numFmtId="0" fontId="3" fillId="0" borderId="0" xfId="3" applyFill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3" fillId="0" borderId="0" xfId="3"/>
  </cellXfs>
  <cellStyles count="4">
    <cellStyle name="Normal" xfId="0" builtinId="0"/>
    <cellStyle name="Normal 17" xfId="3" xr:uid="{8EDCFA48-C303-4E39-BF26-312A26FA41A0}"/>
    <cellStyle name="Normal 2 2" xfId="2" xr:uid="{7CD4E522-C587-4DBE-BF5F-556DD93901FC}"/>
    <cellStyle name="Normal 3 2 2 2 3" xfId="1" xr:uid="{613F89E7-EE5C-427B-9744-651CE30EB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%201-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JUN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B14">
            <v>16013290524</v>
          </cell>
          <cell r="C14">
            <v>11276108287</v>
          </cell>
        </row>
      </sheetData>
      <sheetData sheetId="1">
        <row r="11">
          <cell r="D11">
            <v>1155435519</v>
          </cell>
        </row>
        <row r="12">
          <cell r="D12">
            <v>875683454</v>
          </cell>
        </row>
        <row r="13">
          <cell r="D13">
            <v>0</v>
          </cell>
        </row>
        <row r="14">
          <cell r="D14">
            <v>1171452324</v>
          </cell>
        </row>
        <row r="15">
          <cell r="D15">
            <v>604602126</v>
          </cell>
        </row>
        <row r="16">
          <cell r="D16">
            <v>211598582</v>
          </cell>
        </row>
        <row r="17">
          <cell r="D17">
            <v>79783222</v>
          </cell>
        </row>
        <row r="20">
          <cell r="D20">
            <v>55443752947</v>
          </cell>
        </row>
        <row r="21">
          <cell r="D21">
            <v>4133174212</v>
          </cell>
        </row>
        <row r="23">
          <cell r="D23">
            <v>382</v>
          </cell>
        </row>
        <row r="36">
          <cell r="D36">
            <v>15448948526</v>
          </cell>
        </row>
        <row r="37">
          <cell r="D37">
            <v>502623809</v>
          </cell>
        </row>
        <row r="38">
          <cell r="D38">
            <v>896575555</v>
          </cell>
        </row>
        <row r="40">
          <cell r="D40">
            <v>1057383</v>
          </cell>
        </row>
        <row r="41">
          <cell r="D41">
            <v>147031674</v>
          </cell>
        </row>
        <row r="42">
          <cell r="D42">
            <v>110595449</v>
          </cell>
        </row>
        <row r="43">
          <cell r="D43">
            <v>293488269</v>
          </cell>
        </row>
        <row r="44">
          <cell r="D44">
            <v>7028661</v>
          </cell>
        </row>
        <row r="45">
          <cell r="D45">
            <v>30062448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50">
          <cell r="D50">
            <v>5192393662</v>
          </cell>
        </row>
        <row r="51">
          <cell r="D51">
            <v>11596058784</v>
          </cell>
        </row>
        <row r="52">
          <cell r="D52">
            <v>0</v>
          </cell>
        </row>
        <row r="53">
          <cell r="D53">
            <v>781602191</v>
          </cell>
        </row>
        <row r="59">
          <cell r="D59">
            <v>1021158778</v>
          </cell>
        </row>
      </sheetData>
      <sheetData sheetId="2"/>
      <sheetData sheetId="3">
        <row r="4">
          <cell r="A4" t="str">
            <v>DEL 1 DE ENERO AL 30 DE JUNIO DE 2023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ED32-60E9-471C-95D1-52D98425B9F0}">
  <sheetPr>
    <tabColor theme="0" tint="-0.14999847407452621"/>
    <pageSetUpPr fitToPage="1"/>
  </sheetPr>
  <dimension ref="A1:G89"/>
  <sheetViews>
    <sheetView showGridLines="0" tabSelected="1" workbookViewId="0">
      <selection sqref="A1:G99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99.7109375" style="3" customWidth="1"/>
    <col min="4" max="5" width="20.7109375" style="3" customWidth="1"/>
    <col min="6" max="6" width="11.42578125" style="58"/>
    <col min="7" max="7" width="11.42578125" style="61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4" t="s">
        <v>1</v>
      </c>
      <c r="B2" s="4"/>
      <c r="C2" s="4"/>
      <c r="D2" s="4"/>
      <c r="E2" s="4"/>
      <c r="F2" s="2"/>
    </row>
    <row r="3" spans="1:6" s="3" customFormat="1" ht="13.5" customHeight="1" x14ac:dyDescent="0.25">
      <c r="A3" s="4" t="s">
        <v>2</v>
      </c>
      <c r="B3" s="4"/>
      <c r="C3" s="4"/>
      <c r="D3" s="4"/>
      <c r="E3" s="4"/>
      <c r="F3" s="2"/>
    </row>
    <row r="4" spans="1:6" s="3" customFormat="1" ht="13.5" customHeight="1" x14ac:dyDescent="0.25">
      <c r="A4" s="5" t="str">
        <f>'[1]4 ECSF'!A4:D4</f>
        <v>DEL 1 DE ENERO AL 30 DE JUNIO DE 2023</v>
      </c>
      <c r="B4" s="5"/>
      <c r="C4" s="5"/>
      <c r="D4" s="5"/>
      <c r="E4" s="5"/>
      <c r="F4" s="2"/>
    </row>
    <row r="5" spans="1:6" s="3" customFormat="1" ht="13.5" customHeight="1" x14ac:dyDescent="0.25">
      <c r="A5" s="6" t="s">
        <v>3</v>
      </c>
      <c r="B5" s="6"/>
      <c r="C5" s="6"/>
      <c r="D5" s="6"/>
      <c r="E5" s="6"/>
      <c r="F5" s="2"/>
    </row>
    <row r="6" spans="1:6" s="11" customFormat="1" ht="18.75" customHeight="1" x14ac:dyDescent="0.25">
      <c r="A6" s="7" t="s">
        <v>4</v>
      </c>
      <c r="B6" s="8"/>
      <c r="C6" s="8"/>
      <c r="D6" s="9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63675482768</v>
      </c>
      <c r="E10" s="19">
        <f>SUM(E11:E20)</f>
        <v>117191899691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1155435519</v>
      </c>
      <c r="E11" s="21">
        <v>2043741103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875683454</v>
      </c>
      <c r="E12" s="21">
        <v>0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1171452324</v>
      </c>
      <c r="E14" s="21">
        <v>1902090310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604602126</v>
      </c>
      <c r="E15" s="21">
        <v>806147801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211598582</v>
      </c>
      <c r="E16" s="21">
        <v>1250352576</v>
      </c>
    </row>
    <row r="17" spans="1:7" s="2" customFormat="1" ht="12.75" x14ac:dyDescent="0.2">
      <c r="A17" s="20"/>
      <c r="B17" s="20"/>
      <c r="C17" s="20" t="s">
        <v>15</v>
      </c>
      <c r="D17" s="21">
        <f>SUM('[1]2EA'!D17)</f>
        <v>79783222</v>
      </c>
      <c r="E17" s="21">
        <v>140043537</v>
      </c>
    </row>
    <row r="18" spans="1:7" s="2" customFormat="1" ht="12" customHeight="1" x14ac:dyDescent="0.2">
      <c r="A18" s="22"/>
      <c r="B18" s="22"/>
      <c r="C18" s="23" t="s">
        <v>16</v>
      </c>
      <c r="D18" s="21">
        <f>SUM('[1]2EA'!D20)</f>
        <v>55443752947</v>
      </c>
      <c r="E18" s="24">
        <v>100236473240</v>
      </c>
    </row>
    <row r="19" spans="1:7" s="2" customFormat="1" ht="12.75" x14ac:dyDescent="0.2">
      <c r="A19" s="22"/>
      <c r="B19" s="22"/>
      <c r="C19" s="25" t="s">
        <v>17</v>
      </c>
      <c r="D19" s="21">
        <f>SUM('[1]2EA'!D21)</f>
        <v>4133174212</v>
      </c>
      <c r="E19" s="24">
        <v>10812744007</v>
      </c>
    </row>
    <row r="20" spans="1:7" s="27" customFormat="1" ht="12.75" x14ac:dyDescent="0.2">
      <c r="A20" s="22"/>
      <c r="B20" s="22"/>
      <c r="C20" s="25" t="s">
        <v>18</v>
      </c>
      <c r="D20" s="26">
        <f>SUM('[1]2EA'!D23)</f>
        <v>382</v>
      </c>
      <c r="E20" s="26">
        <v>307117</v>
      </c>
    </row>
    <row r="21" spans="1:7" s="2" customFormat="1" ht="5.25" customHeight="1" x14ac:dyDescent="0.2">
      <c r="A21" s="28"/>
      <c r="B21" s="28"/>
      <c r="C21" s="28"/>
      <c r="D21" s="21"/>
      <c r="E21" s="21"/>
    </row>
    <row r="22" spans="1:7" s="2" customFormat="1" ht="12.75" x14ac:dyDescent="0.2">
      <c r="A22" s="18"/>
      <c r="B22" s="18" t="s">
        <v>19</v>
      </c>
      <c r="C22" s="18"/>
      <c r="D22" s="19">
        <f>SUM(D23:D38)</f>
        <v>35247022998</v>
      </c>
      <c r="E22" s="19">
        <f>SUM(E23:E38)</f>
        <v>69159730451</v>
      </c>
    </row>
    <row r="23" spans="1:7" s="10" customFormat="1" ht="12.75" x14ac:dyDescent="0.25">
      <c r="A23" s="22"/>
      <c r="B23" s="22"/>
      <c r="C23" s="25" t="s">
        <v>20</v>
      </c>
      <c r="D23" s="24">
        <f>SUM('[1]2EA'!D36)</f>
        <v>15448948526</v>
      </c>
      <c r="E23" s="24">
        <v>35052599404</v>
      </c>
    </row>
    <row r="24" spans="1:7" s="10" customFormat="1" ht="12.75" x14ac:dyDescent="0.25">
      <c r="A24" s="22"/>
      <c r="B24" s="22"/>
      <c r="C24" s="25" t="s">
        <v>21</v>
      </c>
      <c r="D24" s="24">
        <f>SUM('[1]2EA'!D37)</f>
        <v>502623809</v>
      </c>
      <c r="E24" s="24">
        <v>988244898</v>
      </c>
    </row>
    <row r="25" spans="1:7" s="10" customFormat="1" ht="12.75" x14ac:dyDescent="0.25">
      <c r="A25" s="22"/>
      <c r="B25" s="22"/>
      <c r="C25" s="25" t="s">
        <v>22</v>
      </c>
      <c r="D25" s="24">
        <f>SUM('[1]2EA'!D38)</f>
        <v>896575555</v>
      </c>
      <c r="E25" s="24">
        <v>2007851534</v>
      </c>
    </row>
    <row r="26" spans="1:7" s="2" customFormat="1" ht="12.75" x14ac:dyDescent="0.2">
      <c r="A26" s="29"/>
      <c r="B26" s="29"/>
      <c r="C26" s="25" t="s">
        <v>23</v>
      </c>
      <c r="D26" s="26">
        <f>SUM('[1]2EA'!D40)</f>
        <v>1057383</v>
      </c>
      <c r="E26" s="26">
        <v>1432444</v>
      </c>
    </row>
    <row r="27" spans="1:7" s="2" customFormat="1" ht="12.75" x14ac:dyDescent="0.2">
      <c r="A27" s="29"/>
      <c r="B27" s="29"/>
      <c r="C27" s="25" t="s">
        <v>24</v>
      </c>
      <c r="D27" s="26">
        <f>SUM('[1]2EA'!D41)</f>
        <v>147031674</v>
      </c>
      <c r="E27" s="26">
        <v>281287619</v>
      </c>
    </row>
    <row r="28" spans="1:7" s="2" customFormat="1" ht="12.75" x14ac:dyDescent="0.2">
      <c r="A28" s="29"/>
      <c r="B28" s="29"/>
      <c r="C28" s="25" t="s">
        <v>25</v>
      </c>
      <c r="D28" s="26">
        <f>SUM('[1]2EA'!D42)</f>
        <v>110595449</v>
      </c>
      <c r="E28" s="26">
        <v>402000275</v>
      </c>
    </row>
    <row r="29" spans="1:7" s="2" customFormat="1" ht="12.75" x14ac:dyDescent="0.2">
      <c r="A29" s="29"/>
      <c r="B29" s="29"/>
      <c r="C29" s="25" t="s">
        <v>26</v>
      </c>
      <c r="D29" s="26">
        <f>SUM('[1]2EA'!D43)</f>
        <v>293488269</v>
      </c>
      <c r="E29" s="26">
        <v>754605297</v>
      </c>
    </row>
    <row r="30" spans="1:7" s="2" customFormat="1" ht="12.75" x14ac:dyDescent="0.2">
      <c r="A30" s="29"/>
      <c r="B30" s="29"/>
      <c r="C30" s="25" t="s">
        <v>27</v>
      </c>
      <c r="D30" s="26">
        <f>SUM('[1]2EA'!D44)</f>
        <v>7028661</v>
      </c>
      <c r="E30" s="26">
        <v>1400101424</v>
      </c>
      <c r="G30" s="30"/>
    </row>
    <row r="31" spans="1:7" s="2" customFormat="1" ht="12.75" x14ac:dyDescent="0.2">
      <c r="A31" s="29"/>
      <c r="B31" s="29"/>
      <c r="C31" s="31" t="s">
        <v>28</v>
      </c>
      <c r="D31" s="26">
        <f>SUM('[1]2EA'!D45)</f>
        <v>30062448</v>
      </c>
      <c r="E31" s="26">
        <v>42208621</v>
      </c>
      <c r="G31" s="30"/>
    </row>
    <row r="32" spans="1:7" s="2" customFormat="1" ht="12.75" customHeight="1" x14ac:dyDescent="0.2">
      <c r="A32" s="29"/>
      <c r="B32" s="29"/>
      <c r="C32" s="31" t="s">
        <v>29</v>
      </c>
      <c r="D32" s="26">
        <f>SUM('[1]2EA'!D46)</f>
        <v>0</v>
      </c>
      <c r="E32" s="26">
        <v>0</v>
      </c>
      <c r="G32" s="30"/>
    </row>
    <row r="33" spans="1:7" s="2" customFormat="1" ht="12.75" customHeight="1" x14ac:dyDescent="0.2">
      <c r="A33" s="29"/>
      <c r="B33" s="29"/>
      <c r="C33" s="31" t="s">
        <v>30</v>
      </c>
      <c r="D33" s="26">
        <f>SUM('[1]2EA'!D47)</f>
        <v>0</v>
      </c>
      <c r="E33" s="26">
        <v>0</v>
      </c>
      <c r="G33" s="30"/>
    </row>
    <row r="34" spans="1:7" s="2" customFormat="1" ht="12.75" customHeight="1" x14ac:dyDescent="0.2">
      <c r="A34" s="29"/>
      <c r="B34" s="29"/>
      <c r="C34" s="31" t="s">
        <v>31</v>
      </c>
      <c r="D34" s="26">
        <f>SUM('[1]2EA'!D48)</f>
        <v>0</v>
      </c>
      <c r="E34" s="26">
        <v>0</v>
      </c>
      <c r="G34" s="30"/>
    </row>
    <row r="35" spans="1:7" s="2" customFormat="1" ht="12.75" x14ac:dyDescent="0.2">
      <c r="A35" s="29"/>
      <c r="B35" s="29"/>
      <c r="C35" s="25" t="s">
        <v>32</v>
      </c>
      <c r="D35" s="26">
        <f>SUM('[1]2EA'!D50)</f>
        <v>5192393662</v>
      </c>
      <c r="E35" s="26">
        <v>8883566580</v>
      </c>
    </row>
    <row r="36" spans="1:7" s="2" customFormat="1" ht="12.75" x14ac:dyDescent="0.2">
      <c r="A36" s="29"/>
      <c r="B36" s="29"/>
      <c r="C36" s="25" t="s">
        <v>33</v>
      </c>
      <c r="D36" s="26">
        <f>SUM('[1]2EA'!D51)</f>
        <v>11596058784</v>
      </c>
      <c r="E36" s="26">
        <v>17253533601</v>
      </c>
    </row>
    <row r="37" spans="1:7" s="2" customFormat="1" ht="12.75" customHeight="1" x14ac:dyDescent="0.2">
      <c r="A37" s="29"/>
      <c r="B37" s="29"/>
      <c r="C37" s="25" t="s">
        <v>34</v>
      </c>
      <c r="D37" s="26">
        <f>SUM('[1]2EA'!D52)</f>
        <v>0</v>
      </c>
      <c r="E37" s="26">
        <v>0</v>
      </c>
    </row>
    <row r="38" spans="1:7" s="2" customFormat="1" ht="12.75" x14ac:dyDescent="0.2">
      <c r="A38" s="32"/>
      <c r="B38" s="32"/>
      <c r="C38" s="33" t="s">
        <v>35</v>
      </c>
      <c r="D38" s="26">
        <f>SUM('[1]2EA'!D59)</f>
        <v>1021158778</v>
      </c>
      <c r="E38" s="26">
        <v>2092298754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36</v>
      </c>
      <c r="B40" s="15"/>
      <c r="C40" s="15"/>
      <c r="D40" s="34">
        <f>SUM(D10-D22)</f>
        <v>28428459770</v>
      </c>
      <c r="E40" s="34">
        <f>SUM(E10-E22)</f>
        <v>48032169240</v>
      </c>
      <c r="F40" s="35"/>
      <c r="G40" s="36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37</v>
      </c>
      <c r="B42" s="15"/>
      <c r="C42" s="15"/>
      <c r="D42" s="16"/>
      <c r="E42" s="16"/>
    </row>
    <row r="43" spans="1:7" s="3" customFormat="1" ht="5.0999999999999996" customHeight="1" x14ac:dyDescent="0.25">
      <c r="A43" s="17"/>
      <c r="B43" s="17"/>
      <c r="C43" s="17"/>
      <c r="D43" s="13"/>
      <c r="E43" s="13"/>
      <c r="F43" s="2"/>
    </row>
    <row r="44" spans="1:7" s="2" customFormat="1" ht="12.75" x14ac:dyDescent="0.2">
      <c r="A44" s="18"/>
      <c r="B44" s="18" t="s">
        <v>8</v>
      </c>
      <c r="C44" s="18"/>
      <c r="D44" s="19">
        <f>SUM(D45:D47)</f>
        <v>26954913180</v>
      </c>
      <c r="E44" s="19">
        <f>SUM(E45:E47)</f>
        <v>1681095619</v>
      </c>
    </row>
    <row r="45" spans="1:7" s="2" customFormat="1" ht="12.75" x14ac:dyDescent="0.2">
      <c r="A45" s="37"/>
      <c r="B45" s="37"/>
      <c r="C45" s="37" t="s">
        <v>38</v>
      </c>
      <c r="D45" s="26">
        <v>1445147</v>
      </c>
      <c r="E45" s="21">
        <v>0</v>
      </c>
      <c r="F45" s="38"/>
      <c r="G45" s="38"/>
    </row>
    <row r="46" spans="1:7" s="2" customFormat="1" ht="12.75" x14ac:dyDescent="0.2">
      <c r="A46" s="37"/>
      <c r="B46" s="37"/>
      <c r="C46" s="37" t="s">
        <v>39</v>
      </c>
      <c r="D46" s="26">
        <v>13769202</v>
      </c>
      <c r="E46" s="26">
        <v>226857218</v>
      </c>
      <c r="F46" s="39"/>
      <c r="G46" s="39"/>
    </row>
    <row r="47" spans="1:7" s="2" customFormat="1" ht="12.75" x14ac:dyDescent="0.2">
      <c r="A47" s="37"/>
      <c r="B47" s="37"/>
      <c r="C47" s="37" t="s">
        <v>40</v>
      </c>
      <c r="D47" s="26">
        <v>26939698831</v>
      </c>
      <c r="E47" s="26">
        <v>1454238401</v>
      </c>
      <c r="F47" s="38"/>
      <c r="G47" s="38"/>
    </row>
    <row r="48" spans="1:7" s="2" customFormat="1" ht="5.0999999999999996" customHeight="1" x14ac:dyDescent="0.2">
      <c r="A48" s="29"/>
      <c r="B48" s="29"/>
      <c r="C48" s="29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50567472650</v>
      </c>
      <c r="E49" s="19">
        <f>SUM(E50:E52)</f>
        <v>43992264917</v>
      </c>
    </row>
    <row r="50" spans="1:7" s="2" customFormat="1" ht="12.75" x14ac:dyDescent="0.2">
      <c r="A50" s="37"/>
      <c r="B50" s="37"/>
      <c r="C50" s="37" t="s">
        <v>38</v>
      </c>
      <c r="D50" s="26">
        <v>635186015</v>
      </c>
      <c r="E50" s="26">
        <v>1874564214</v>
      </c>
    </row>
    <row r="51" spans="1:7" s="2" customFormat="1" ht="12.75" x14ac:dyDescent="0.2">
      <c r="A51" s="37"/>
      <c r="B51" s="37"/>
      <c r="C51" s="37" t="s">
        <v>39</v>
      </c>
      <c r="D51" s="26">
        <v>46778081</v>
      </c>
      <c r="E51" s="26">
        <v>171276675</v>
      </c>
    </row>
    <row r="52" spans="1:7" s="2" customFormat="1" ht="12.75" x14ac:dyDescent="0.2">
      <c r="A52" s="37"/>
      <c r="B52" s="37"/>
      <c r="C52" s="37" t="s">
        <v>41</v>
      </c>
      <c r="D52" s="26">
        <v>49885508554</v>
      </c>
      <c r="E52" s="26">
        <v>41946424028</v>
      </c>
    </row>
    <row r="53" spans="1:7" s="3" customFormat="1" ht="5.0999999999999996" customHeight="1" x14ac:dyDescent="0.25">
      <c r="A53" s="40"/>
      <c r="B53" s="40"/>
      <c r="C53" s="40"/>
      <c r="D53" s="41"/>
      <c r="E53" s="41"/>
      <c r="F53" s="2"/>
    </row>
    <row r="54" spans="1:7" s="3" customFormat="1" x14ac:dyDescent="0.25">
      <c r="A54" s="14" t="s">
        <v>42</v>
      </c>
      <c r="B54" s="15"/>
      <c r="C54" s="15"/>
      <c r="D54" s="34">
        <f>SUM(D44-D49)</f>
        <v>-23612559470</v>
      </c>
      <c r="E54" s="34">
        <f>SUM(E44-E49)</f>
        <v>-42311169298</v>
      </c>
      <c r="F54" s="35"/>
      <c r="G54" s="36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3" customFormat="1" ht="5.0999999999999996" customHeight="1" x14ac:dyDescent="0.25">
      <c r="A57" s="17"/>
      <c r="B57" s="17"/>
      <c r="C57" s="17"/>
      <c r="D57" s="13"/>
      <c r="E57" s="13"/>
      <c r="F57" s="2"/>
    </row>
    <row r="58" spans="1:7" s="2" customFormat="1" ht="12.75" x14ac:dyDescent="0.2">
      <c r="A58" s="18"/>
      <c r="B58" s="18" t="s">
        <v>8</v>
      </c>
      <c r="C58" s="18"/>
      <c r="D58" s="19">
        <f>SUM(D60:D62)</f>
        <v>1251602995</v>
      </c>
      <c r="E58" s="19">
        <f>SUM(E60:E62)</f>
        <v>-153617392</v>
      </c>
    </row>
    <row r="59" spans="1:7" s="2" customFormat="1" ht="12.75" x14ac:dyDescent="0.2">
      <c r="B59" s="37"/>
      <c r="C59" s="37" t="s">
        <v>44</v>
      </c>
      <c r="D59" s="42">
        <f>SUM(D60)</f>
        <v>-154844313</v>
      </c>
      <c r="E59" s="42">
        <f>SUM(E60:E60)</f>
        <v>-242013061</v>
      </c>
    </row>
    <row r="60" spans="1:7" s="2" customFormat="1" ht="12.75" x14ac:dyDescent="0.2">
      <c r="B60" s="28"/>
      <c r="C60" s="37" t="s">
        <v>45</v>
      </c>
      <c r="D60" s="26">
        <v>-154844313</v>
      </c>
      <c r="E60" s="26">
        <v>-242013061</v>
      </c>
    </row>
    <row r="61" spans="1:7" s="2" customFormat="1" ht="12.75" x14ac:dyDescent="0.2">
      <c r="B61" s="28"/>
      <c r="C61" s="37" t="s">
        <v>46</v>
      </c>
      <c r="D61" s="26">
        <v>0</v>
      </c>
      <c r="E61" s="26">
        <v>0</v>
      </c>
    </row>
    <row r="62" spans="1:7" s="2" customFormat="1" ht="12.75" x14ac:dyDescent="0.2">
      <c r="B62" s="37"/>
      <c r="C62" s="37" t="s">
        <v>47</v>
      </c>
      <c r="D62" s="26">
        <v>1406447308</v>
      </c>
      <c r="E62" s="26">
        <v>88395669</v>
      </c>
    </row>
    <row r="63" spans="1:7" s="2" customFormat="1" ht="5.0999999999999996" customHeight="1" x14ac:dyDescent="0.2">
      <c r="B63" s="28"/>
      <c r="C63" s="28"/>
      <c r="D63" s="21"/>
      <c r="E63" s="21"/>
    </row>
    <row r="64" spans="1:7" s="2" customFormat="1" ht="12.75" x14ac:dyDescent="0.2">
      <c r="A64" s="18"/>
      <c r="B64" s="18" t="s">
        <v>19</v>
      </c>
      <c r="C64" s="18"/>
      <c r="D64" s="19">
        <f>SUM(D66:D68)</f>
        <v>1330321058</v>
      </c>
      <c r="E64" s="19">
        <f>E65+E68</f>
        <v>2007977569</v>
      </c>
    </row>
    <row r="65" spans="1:7" s="2" customFormat="1" ht="12.75" x14ac:dyDescent="0.2">
      <c r="A65" s="37"/>
      <c r="C65" s="37" t="s">
        <v>48</v>
      </c>
      <c r="D65" s="42">
        <f>SUM(D66:D66)</f>
        <v>781602191</v>
      </c>
      <c r="E65" s="42">
        <f>SUM(E66:E66)</f>
        <v>1182955046</v>
      </c>
    </row>
    <row r="66" spans="1:7" s="2" customFormat="1" ht="12.75" x14ac:dyDescent="0.2">
      <c r="A66" s="28"/>
      <c r="B66" s="28"/>
      <c r="C66" s="37" t="s">
        <v>45</v>
      </c>
      <c r="D66" s="26">
        <f>SUM('[1]2EA'!D53)</f>
        <v>781602191</v>
      </c>
      <c r="E66" s="26">
        <v>1182955046</v>
      </c>
    </row>
    <row r="67" spans="1:7" s="2" customFormat="1" ht="12.75" x14ac:dyDescent="0.2">
      <c r="B67" s="28"/>
      <c r="C67" s="37" t="s">
        <v>46</v>
      </c>
      <c r="D67" s="26">
        <v>0</v>
      </c>
      <c r="E67" s="26">
        <v>0</v>
      </c>
    </row>
    <row r="68" spans="1:7" s="2" customFormat="1" ht="12.75" x14ac:dyDescent="0.2">
      <c r="A68" s="37"/>
      <c r="B68" s="37"/>
      <c r="C68" s="37" t="s">
        <v>49</v>
      </c>
      <c r="D68" s="26">
        <v>548718867</v>
      </c>
      <c r="E68" s="26">
        <v>825022523</v>
      </c>
    </row>
    <row r="69" spans="1:7" s="3" customFormat="1" ht="5.0999999999999996" customHeight="1" x14ac:dyDescent="0.25">
      <c r="A69" s="17"/>
      <c r="B69" s="17"/>
      <c r="C69" s="17"/>
      <c r="D69" s="13"/>
      <c r="E69" s="13"/>
      <c r="F69" s="2"/>
    </row>
    <row r="70" spans="1:7" s="3" customFormat="1" x14ac:dyDescent="0.25">
      <c r="A70" s="14" t="s">
        <v>50</v>
      </c>
      <c r="B70" s="15"/>
      <c r="C70" s="15"/>
      <c r="D70" s="34">
        <f>D58-D64</f>
        <v>-78718063</v>
      </c>
      <c r="E70" s="34">
        <f>E58-E64</f>
        <v>-2161594961</v>
      </c>
      <c r="F70" s="35"/>
      <c r="G70" s="36"/>
    </row>
    <row r="71" spans="1:7" s="2" customFormat="1" ht="12.75" x14ac:dyDescent="0.2">
      <c r="A71" s="28"/>
      <c r="B71" s="28"/>
      <c r="C71" s="28"/>
      <c r="D71" s="21"/>
      <c r="E71" s="21"/>
    </row>
    <row r="72" spans="1:7" s="3" customFormat="1" ht="15.75" thickBot="1" x14ac:dyDescent="0.3">
      <c r="A72" s="43" t="s">
        <v>51</v>
      </c>
      <c r="B72" s="44"/>
      <c r="C72" s="44"/>
      <c r="D72" s="45">
        <f>D40+D54+D70</f>
        <v>4737182237</v>
      </c>
      <c r="E72" s="45">
        <f>E40+E54+E70</f>
        <v>3559404981</v>
      </c>
      <c r="F72" s="2"/>
    </row>
    <row r="73" spans="1:7" s="2" customFormat="1" ht="15.75" thickBot="1" x14ac:dyDescent="0.25">
      <c r="A73" s="46" t="s">
        <v>52</v>
      </c>
      <c r="B73" s="47"/>
      <c r="C73" s="47"/>
      <c r="D73" s="48">
        <f>SUM('[1]1ESF'!C14)</f>
        <v>11276108287</v>
      </c>
      <c r="E73" s="48">
        <v>7716703306</v>
      </c>
    </row>
    <row r="74" spans="1:7" s="2" customFormat="1" x14ac:dyDescent="0.2">
      <c r="A74" s="49" t="s">
        <v>53</v>
      </c>
      <c r="B74" s="50"/>
      <c r="C74" s="50"/>
      <c r="D74" s="51">
        <f>SUM('[1]1ESF'!B14)</f>
        <v>16013290524</v>
      </c>
      <c r="E74" s="51">
        <f>SUM('[1]1ESF'!C14)</f>
        <v>11276108287</v>
      </c>
    </row>
    <row r="75" spans="1:7" s="3" customFormat="1" ht="4.5" customHeight="1" x14ac:dyDescent="0.25">
      <c r="A75" s="52"/>
      <c r="B75" s="52"/>
      <c r="C75" s="52"/>
      <c r="D75" s="53"/>
      <c r="E75" s="53"/>
      <c r="F75" s="2"/>
    </row>
    <row r="76" spans="1:7" s="3" customFormat="1" ht="12.75" customHeight="1" x14ac:dyDescent="0.25">
      <c r="A76" s="54" t="s">
        <v>54</v>
      </c>
      <c r="B76" s="55"/>
      <c r="C76" s="55"/>
      <c r="D76" s="56"/>
      <c r="E76" s="56"/>
      <c r="F76" s="2"/>
    </row>
    <row r="77" spans="1:7" s="3" customFormat="1" ht="5.0999999999999996" customHeight="1" x14ac:dyDescent="0.25">
      <c r="A77" s="17"/>
      <c r="B77" s="17"/>
      <c r="C77" s="17"/>
      <c r="D77" s="13"/>
      <c r="E77" s="13"/>
      <c r="F77" s="2"/>
    </row>
    <row r="78" spans="1:7" s="58" customFormat="1" x14ac:dyDescent="0.25">
      <c r="A78" s="3"/>
      <c r="B78" s="3"/>
      <c r="C78" s="3"/>
      <c r="D78" s="57"/>
      <c r="E78" s="57"/>
      <c r="F78" s="2"/>
      <c r="G78" s="3"/>
    </row>
    <row r="79" spans="1:7" s="58" customFormat="1" x14ac:dyDescent="0.25">
      <c r="A79" s="3"/>
      <c r="B79" s="3"/>
      <c r="C79" s="59"/>
      <c r="D79" s="60"/>
      <c r="E79" s="60"/>
      <c r="F79" s="2"/>
      <c r="G79" s="3"/>
    </row>
    <row r="81" spans="3:5" x14ac:dyDescent="0.25">
      <c r="C81" s="59"/>
      <c r="D81" s="60"/>
      <c r="E81" s="60"/>
    </row>
    <row r="83" spans="3:5" x14ac:dyDescent="0.25">
      <c r="C83" s="59"/>
      <c r="D83" s="60"/>
      <c r="E83" s="60"/>
    </row>
    <row r="85" spans="3:5" x14ac:dyDescent="0.25">
      <c r="C85" s="59"/>
      <c r="D85" s="60"/>
      <c r="E85" s="60"/>
    </row>
    <row r="87" spans="3:5" x14ac:dyDescent="0.25">
      <c r="C87" s="59"/>
      <c r="D87" s="60"/>
      <c r="E87" s="60"/>
    </row>
    <row r="89" spans="3:5" x14ac:dyDescent="0.25">
      <c r="C89" s="59"/>
      <c r="D89" s="60"/>
      <c r="E89" s="60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2023-08-14T16:52:14Z</dcterms:created>
  <dcterms:modified xsi:type="dcterms:W3CDTF">2023-08-14T16:52:14Z</dcterms:modified>
</cp:coreProperties>
</file>