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404F4C2-CDED-406B-9AAB-F35290FB3CDF}" xr6:coauthVersionLast="47" xr6:coauthVersionMax="47" xr10:uidLastSave="{00000000-0000-0000-0000-000000000000}"/>
  <bookViews>
    <workbookView xWindow="-120" yWindow="-120" windowWidth="20730" windowHeight="11160" xr2:uid="{108C9C8F-251B-4D57-AEA0-222A593C8B62}"/>
  </bookViews>
  <sheets>
    <sheet name="33 LDF-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1" l="1"/>
  <c r="F78" i="1"/>
  <c r="F77" i="1"/>
  <c r="I77" i="1" s="1"/>
  <c r="F76" i="1"/>
  <c r="I76" i="1" s="1"/>
  <c r="I75" i="1"/>
  <c r="F75" i="1"/>
  <c r="F74" i="1"/>
  <c r="I74" i="1" s="1"/>
  <c r="F73" i="1"/>
  <c r="I73" i="1" s="1"/>
  <c r="I72" i="1"/>
  <c r="F72" i="1"/>
  <c r="F71" i="1"/>
  <c r="I71" i="1" s="1"/>
  <c r="F70" i="1"/>
  <c r="I70" i="1" s="1"/>
  <c r="I69" i="1"/>
  <c r="F69" i="1"/>
  <c r="F68" i="1"/>
  <c r="I68" i="1" s="1"/>
  <c r="F67" i="1"/>
  <c r="I67" i="1" s="1"/>
  <c r="I66" i="1"/>
  <c r="F66" i="1"/>
  <c r="F65" i="1"/>
  <c r="I65" i="1" s="1"/>
  <c r="F64" i="1"/>
  <c r="I64" i="1" s="1"/>
  <c r="I63" i="1"/>
  <c r="F63" i="1"/>
  <c r="F62" i="1"/>
  <c r="I62" i="1" s="1"/>
  <c r="F61" i="1"/>
  <c r="I61" i="1" s="1"/>
  <c r="I60" i="1"/>
  <c r="F60" i="1"/>
  <c r="H59" i="1"/>
  <c r="G59" i="1"/>
  <c r="E59" i="1"/>
  <c r="E45" i="1" s="1"/>
  <c r="E81" i="1" s="1"/>
  <c r="D59" i="1"/>
  <c r="F58" i="1"/>
  <c r="I58" i="1" s="1"/>
  <c r="F57" i="1"/>
  <c r="I57" i="1" s="1"/>
  <c r="I56" i="1"/>
  <c r="F56" i="1"/>
  <c r="F55" i="1"/>
  <c r="I55" i="1" s="1"/>
  <c r="F54" i="1"/>
  <c r="I54" i="1" s="1"/>
  <c r="I53" i="1"/>
  <c r="F53" i="1"/>
  <c r="F52" i="1"/>
  <c r="I52" i="1" s="1"/>
  <c r="F51" i="1"/>
  <c r="I51" i="1" s="1"/>
  <c r="I50" i="1"/>
  <c r="F50" i="1"/>
  <c r="F49" i="1"/>
  <c r="I49" i="1" s="1"/>
  <c r="F48" i="1"/>
  <c r="I47" i="1"/>
  <c r="F47" i="1"/>
  <c r="F46" i="1"/>
  <c r="I46" i="1" s="1"/>
  <c r="H45" i="1"/>
  <c r="H81" i="1" s="1"/>
  <c r="G45" i="1"/>
  <c r="G81" i="1" s="1"/>
  <c r="D45" i="1"/>
  <c r="F43" i="1"/>
  <c r="I43" i="1" s="1"/>
  <c r="I42" i="1"/>
  <c r="F42" i="1"/>
  <c r="I41" i="1"/>
  <c r="F41" i="1"/>
  <c r="F40" i="1"/>
  <c r="I40" i="1" s="1"/>
  <c r="I39" i="1"/>
  <c r="F39" i="1"/>
  <c r="I38" i="1"/>
  <c r="F38" i="1"/>
  <c r="F37" i="1"/>
  <c r="I37" i="1" s="1"/>
  <c r="I36" i="1"/>
  <c r="F36" i="1"/>
  <c r="I35" i="1"/>
  <c r="F35" i="1"/>
  <c r="F34" i="1"/>
  <c r="I34" i="1" s="1"/>
  <c r="I33" i="1"/>
  <c r="F33" i="1"/>
  <c r="I32" i="1"/>
  <c r="F32" i="1"/>
  <c r="F31" i="1"/>
  <c r="I31" i="1" s="1"/>
  <c r="I30" i="1"/>
  <c r="F30" i="1"/>
  <c r="I29" i="1"/>
  <c r="F29" i="1"/>
  <c r="F28" i="1"/>
  <c r="I28" i="1" s="1"/>
  <c r="I27" i="1"/>
  <c r="F27" i="1"/>
  <c r="I26" i="1"/>
  <c r="F26" i="1"/>
  <c r="F25" i="1"/>
  <c r="F24" i="1" s="1"/>
  <c r="H24" i="1"/>
  <c r="G24" i="1"/>
  <c r="E24" i="1"/>
  <c r="D24" i="1"/>
  <c r="D10" i="1" s="1"/>
  <c r="D81" i="1" s="1"/>
  <c r="I23" i="1"/>
  <c r="F23" i="1"/>
  <c r="I22" i="1"/>
  <c r="F22" i="1"/>
  <c r="F21" i="1"/>
  <c r="I21" i="1" s="1"/>
  <c r="I20" i="1"/>
  <c r="F20" i="1"/>
  <c r="I19" i="1"/>
  <c r="F19" i="1"/>
  <c r="F18" i="1"/>
  <c r="I18" i="1" s="1"/>
  <c r="I17" i="1"/>
  <c r="F17" i="1"/>
  <c r="I16" i="1"/>
  <c r="F16" i="1"/>
  <c r="F15" i="1"/>
  <c r="I15" i="1" s="1"/>
  <c r="I14" i="1"/>
  <c r="F14" i="1"/>
  <c r="I13" i="1"/>
  <c r="F13" i="1"/>
  <c r="F12" i="1"/>
  <c r="I12" i="1" s="1"/>
  <c r="I11" i="1"/>
  <c r="F11" i="1"/>
  <c r="H10" i="1"/>
  <c r="G10" i="1"/>
  <c r="E10" i="1"/>
  <c r="F10" i="1" l="1"/>
  <c r="I24" i="1"/>
  <c r="I10" i="1" s="1"/>
  <c r="F59" i="1"/>
  <c r="I59" i="1" s="1"/>
  <c r="I25" i="1"/>
  <c r="I48" i="1"/>
  <c r="I45" i="1" s="1"/>
  <c r="F45" i="1" l="1"/>
  <c r="F81" i="1" s="1"/>
  <c r="I81" i="1" s="1"/>
</calcChain>
</file>

<file path=xl/sharedStrings.xml><?xml version="1.0" encoding="utf-8"?>
<sst xmlns="http://schemas.openxmlformats.org/spreadsheetml/2006/main" count="84" uniqueCount="51">
  <si>
    <t>GOBIERNO CONSTITUCIONAL DEL ESTADO DE CHIAPAS</t>
  </si>
  <si>
    <t>PODER EJECUTIVO</t>
  </si>
  <si>
    <t>ESTADO ANALÍTICO DEL EJERCICIO DE PRESUPUESTO DE EGRESOS DETALLADO CONSOLIDADO</t>
  </si>
  <si>
    <t>CLASIFICACIÓN ADMINISTRATIVA</t>
  </si>
  <si>
    <t>DEL 1 DE ENERO AL 30 DE JUNIO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</si>
  <si>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</si>
  <si>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</si>
  <si>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</si>
  <si>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</si>
  <si>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</si>
  <si>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</si>
  <si>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</si>
  <si>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</si>
  <si>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</si>
  <si>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</si>
  <si>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Gubernatura</t>
  </si>
  <si>
    <t>Secretaría General de Gobierno</t>
  </si>
  <si>
    <t>Secretaria de Hacienda</t>
  </si>
  <si>
    <t>Secretaría de la Honestidad y Función Pública</t>
  </si>
  <si>
    <t>Secretaría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</si>
  <si>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</si>
  <si>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</si>
  <si>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</si>
  <si>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</si>
  <si>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</si>
  <si>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</si>
  <si>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</si>
  <si>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</si>
  <si>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</si>
  <si>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</si>
  <si>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</si>
  <si>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</si>
  <si>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</si>
  <si>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</si>
  <si>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</si>
  <si>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</si>
  <si>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</si>
  <si>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</si>
  <si>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</si>
  <si>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</si>
  <si>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</si>
  <si>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Instituto de Formación Policial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</si>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</sst>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4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 applyFont="1"/>
    <xf numFmtId="0" fontId="5" fillId="2" borderId="0" xfId="3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 readingOrder="1"/>
    </xf>
    <xf numFmtId="0" fontId="6" fillId="3" borderId="2" xfId="1" applyFont="1" applyFill="1" applyBorder="1" applyAlignment="1">
      <alignment horizontal="center" vertical="center" wrapText="1" readingOrder="1"/>
    </xf>
    <xf numFmtId="164" fontId="6" fillId="3" borderId="2" xfId="1" applyNumberFormat="1" applyFont="1" applyFill="1" applyBorder="1" applyAlignment="1">
      <alignment horizontal="center" vertical="top" wrapText="1" readingOrder="1"/>
    </xf>
    <xf numFmtId="164" fontId="6" fillId="3" borderId="3" xfId="1" applyNumberFormat="1" applyFont="1" applyFill="1" applyBorder="1" applyAlignment="1">
      <alignment horizontal="center" vertical="center" wrapText="1" readingOrder="1"/>
    </xf>
    <xf numFmtId="0" fontId="6" fillId="3" borderId="4" xfId="1" applyFont="1" applyFill="1" applyBorder="1" applyAlignment="1">
      <alignment horizontal="center" vertical="center" wrapText="1" readingOrder="1"/>
    </xf>
    <xf numFmtId="0" fontId="6" fillId="3" borderId="5" xfId="1" applyFont="1" applyFill="1" applyBorder="1" applyAlignment="1">
      <alignment horizontal="center" vertical="center" wrapText="1" readingOrder="1"/>
    </xf>
    <xf numFmtId="164" fontId="6" fillId="3" borderId="5" xfId="1" applyNumberFormat="1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 readingOrder="1"/>
    </xf>
    <xf numFmtId="0" fontId="4" fillId="0" borderId="0" xfId="4" applyFont="1" applyAlignment="1">
      <alignment horizontal="center" vertical="top"/>
    </xf>
    <xf numFmtId="0" fontId="4" fillId="0" borderId="0" xfId="4" applyFont="1" applyAlignment="1">
      <alignment horizontal="justify" vertical="top"/>
    </xf>
    <xf numFmtId="164" fontId="8" fillId="0" borderId="0" xfId="1" applyNumberFormat="1" applyFont="1" applyAlignment="1">
      <alignment horizontal="right" vertical="top"/>
    </xf>
    <xf numFmtId="0" fontId="9" fillId="4" borderId="7" xfId="1" applyFont="1" applyFill="1" applyBorder="1" applyAlignment="1">
      <alignment horizontal="justify" vertical="center"/>
    </xf>
    <xf numFmtId="164" fontId="9" fillId="4" borderId="7" xfId="1" applyNumberFormat="1" applyFont="1" applyFill="1" applyBorder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64" fontId="4" fillId="0" borderId="0" xfId="2" applyNumberFormat="1" applyFont="1"/>
    <xf numFmtId="0" fontId="4" fillId="0" borderId="0" xfId="4" applyFont="1" applyAlignment="1">
      <alignment horizontal="center" vertical="center"/>
    </xf>
    <xf numFmtId="0" fontId="10" fillId="0" borderId="0" xfId="2" applyFont="1"/>
    <xf numFmtId="0" fontId="11" fillId="0" borderId="0" xfId="4" applyFont="1" applyAlignment="1">
      <alignment horizontal="center" vertical="top"/>
    </xf>
    <xf numFmtId="0" fontId="11" fillId="0" borderId="0" xfId="4" applyFont="1" applyAlignment="1">
      <alignment horizontal="justify" vertical="top"/>
    </xf>
    <xf numFmtId="164" fontId="12" fillId="0" borderId="0" xfId="1" applyNumberFormat="1" applyFont="1" applyAlignment="1">
      <alignment horizontal="right" vertical="top"/>
    </xf>
    <xf numFmtId="0" fontId="11" fillId="0" borderId="0" xfId="2" applyFont="1"/>
    <xf numFmtId="0" fontId="4" fillId="0" borderId="0" xfId="4" applyFont="1" applyAlignment="1">
      <alignment horizontal="center"/>
    </xf>
    <xf numFmtId="0" fontId="13" fillId="0" borderId="0" xfId="2" applyFont="1"/>
    <xf numFmtId="0" fontId="4" fillId="0" borderId="0" xfId="2" applyFont="1" applyAlignment="1">
      <alignment horizontal="center"/>
    </xf>
    <xf numFmtId="164" fontId="7" fillId="0" borderId="0" xfId="4" applyNumberFormat="1" applyAlignment="1">
      <alignment horizontal="right"/>
    </xf>
    <xf numFmtId="0" fontId="9" fillId="4" borderId="0" xfId="1" applyFont="1" applyFill="1" applyAlignment="1">
      <alignment horizontal="justify" vertical="center"/>
    </xf>
    <xf numFmtId="164" fontId="9" fillId="4" borderId="0" xfId="1" applyNumberFormat="1" applyFont="1" applyFill="1" applyAlignment="1">
      <alignment horizontal="right" vertical="center"/>
    </xf>
    <xf numFmtId="0" fontId="4" fillId="0" borderId="8" xfId="4" applyFont="1" applyBorder="1" applyAlignment="1">
      <alignment horizontal="center" vertical="top"/>
    </xf>
    <xf numFmtId="0" fontId="4" fillId="0" borderId="8" xfId="4" applyFont="1" applyBorder="1" applyAlignment="1">
      <alignment horizontal="justify" vertical="top"/>
    </xf>
    <xf numFmtId="164" fontId="8" fillId="0" borderId="8" xfId="1" applyNumberFormat="1" applyFont="1" applyBorder="1" applyAlignment="1">
      <alignment horizontal="right" vertical="top"/>
    </xf>
    <xf numFmtId="0" fontId="2" fillId="0" borderId="0" xfId="1"/>
    <xf numFmtId="0" fontId="4" fillId="0" borderId="9" xfId="4" applyFont="1" applyBorder="1" applyAlignment="1">
      <alignment horizontal="center"/>
    </xf>
    <xf numFmtId="0" fontId="4" fillId="0" borderId="9" xfId="4" applyFont="1" applyBorder="1" applyAlignment="1">
      <alignment horizontal="justify" vertical="top"/>
    </xf>
    <xf numFmtId="164" fontId="8" fillId="0" borderId="9" xfId="1" applyNumberFormat="1" applyFont="1" applyBorder="1" applyAlignment="1">
      <alignment horizontal="right" vertical="top"/>
    </xf>
    <xf numFmtId="0" fontId="9" fillId="3" borderId="8" xfId="1" applyFont="1" applyFill="1" applyBorder="1" applyAlignment="1">
      <alignment horizontal="justify" vertical="center"/>
    </xf>
    <xf numFmtId="164" fontId="9" fillId="3" borderId="8" xfId="1" applyNumberFormat="1" applyFont="1" applyFill="1" applyBorder="1" applyAlignment="1">
      <alignment horizontal="right" vertical="center"/>
    </xf>
    <xf numFmtId="0" fontId="14" fillId="0" borderId="0" xfId="5" applyFont="1" applyAlignment="1">
      <alignment horizontal="left" vertical="top" wrapText="1"/>
    </xf>
    <xf numFmtId="164" fontId="13" fillId="0" borderId="0" xfId="2" applyNumberFormat="1" applyFont="1" applyAlignment="1">
      <alignment horizontal="center"/>
    </xf>
    <xf numFmtId="4" fontId="16" fillId="0" borderId="0" xfId="2" applyNumberFormat="1" applyFont="1"/>
    <xf numFmtId="4" fontId="17" fillId="0" borderId="0" xfId="2" applyNumberFormat="1" applyFont="1"/>
  </cellXfs>
  <cellStyles count="6">
    <cellStyle name="Normal" xfId="0" builtinId="0"/>
    <cellStyle name="Normal 12 3 2 2" xfId="2" xr:uid="{14BFF88F-2ED6-4BEF-8B51-BB98383A767E}"/>
    <cellStyle name="Normal 17" xfId="1" xr:uid="{9A104EEB-B773-4C85-8FD0-C69D4716A39C}"/>
    <cellStyle name="Normal 18 2" xfId="3" xr:uid="{B47102F0-D8E2-4392-B7BC-E6797066D1AB}"/>
    <cellStyle name="Normal 2 2" xfId="5" xr:uid="{3E0AED87-82F5-4E58-9A1B-8B7C18F7A71E}"/>
    <cellStyle name="Normal 3_1. Ingreso Público" xfId="4" xr:uid="{A455F4F9-A487-40F7-B268-8539A801E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E3AD869-C054-43C8-8D37-6FA86C85DE9E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18FA-6E66-43CD-B581-173D8F4C24FB}">
  <dimension ref="A1:L89"/>
  <sheetViews>
    <sheetView showGridLines="0" tabSelected="1" topLeftCell="A76" zoomScaleNormal="100" workbookViewId="0">
      <selection activeCell="C16" sqref="C16"/>
    </sheetView>
  </sheetViews>
  <sheetFormatPr baseColWidth="10" defaultRowHeight="12.75" x14ac:dyDescent="0.2"/>
  <cols>
    <col min="1" max="2" width="1.7109375" style="30" customWidth="1"/>
    <col min="3" max="3" width="40.7109375" style="2" customWidth="1"/>
    <col min="4" max="9" width="15.140625" style="21" customWidth="1"/>
    <col min="10" max="10" width="11.42578125" style="2"/>
    <col min="11" max="11" width="20.5703125" style="37" customWidth="1"/>
    <col min="12" max="16384" width="11.42578125" style="37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4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">
      <c r="A9" s="13"/>
      <c r="B9" s="13"/>
      <c r="C9" s="14"/>
      <c r="D9" s="15"/>
      <c r="E9" s="15"/>
      <c r="F9" s="15"/>
      <c r="G9" s="15"/>
      <c r="H9" s="15"/>
      <c r="I9" s="15"/>
    </row>
    <row r="10" spans="1:11" s="20" customFormat="1" ht="15.95" customHeight="1" thickBot="1" x14ac:dyDescent="0.3">
      <c r="A10" s="16" t="s">
        <v>14</v>
      </c>
      <c r="B10" s="16"/>
      <c r="C10" s="16"/>
      <c r="D10" s="17">
        <f>SUM(D11:D24,D27:D43)</f>
        <v>36774690965</v>
      </c>
      <c r="E10" s="17">
        <f t="shared" ref="E10:I10" si="0">SUM(E11:E24,E27:E43)</f>
        <v>278325568</v>
      </c>
      <c r="F10" s="17">
        <f t="shared" si="0"/>
        <v>37053016533</v>
      </c>
      <c r="G10" s="17">
        <f t="shared" si="0"/>
        <v>15240984342</v>
      </c>
      <c r="H10" s="17">
        <f t="shared" si="0"/>
        <v>14539872752</v>
      </c>
      <c r="I10" s="17">
        <f t="shared" si="0"/>
        <v>21812032191</v>
      </c>
      <c r="J10" s="18"/>
      <c r="K10" s="19"/>
    </row>
    <row r="11" spans="1:11" s="2" customFormat="1" ht="12.75" customHeight="1" thickTop="1" x14ac:dyDescent="0.2">
      <c r="A11" s="13"/>
      <c r="B11" s="13"/>
      <c r="C11" s="14" t="s">
        <v>15</v>
      </c>
      <c r="D11" s="15">
        <v>33602334</v>
      </c>
      <c r="E11" s="15">
        <v>5981883</v>
      </c>
      <c r="F11" s="15">
        <f t="shared" ref="F11:F23" si="1">D11+E11</f>
        <v>39584217</v>
      </c>
      <c r="G11" s="15">
        <v>12673363</v>
      </c>
      <c r="H11" s="15">
        <v>12653840</v>
      </c>
      <c r="I11" s="15">
        <f t="shared" ref="I11:I43" si="2">F11-G11</f>
        <v>26910854</v>
      </c>
      <c r="K11" s="21"/>
    </row>
    <row r="12" spans="1:11" s="2" customFormat="1" ht="12.75" customHeight="1" x14ac:dyDescent="0.2">
      <c r="A12" s="13"/>
      <c r="B12" s="13"/>
      <c r="C12" s="14" t="s">
        <v>16</v>
      </c>
      <c r="D12" s="15">
        <v>408966057</v>
      </c>
      <c r="E12" s="15">
        <v>72622594</v>
      </c>
      <c r="F12" s="15">
        <f t="shared" si="1"/>
        <v>481588651</v>
      </c>
      <c r="G12" s="15">
        <v>215570856</v>
      </c>
      <c r="H12" s="15">
        <v>215570856</v>
      </c>
      <c r="I12" s="15">
        <f t="shared" si="2"/>
        <v>266017795</v>
      </c>
    </row>
    <row r="13" spans="1:11" s="2" customFormat="1" ht="12.75" customHeight="1" x14ac:dyDescent="0.2">
      <c r="A13" s="13"/>
      <c r="B13" s="13"/>
      <c r="C13" s="14" t="s">
        <v>17</v>
      </c>
      <c r="D13" s="15">
        <v>1538538615</v>
      </c>
      <c r="E13" s="15">
        <v>441773618</v>
      </c>
      <c r="F13" s="15">
        <f t="shared" si="1"/>
        <v>1980312233</v>
      </c>
      <c r="G13" s="15">
        <v>938894480</v>
      </c>
      <c r="H13" s="15">
        <v>845628488</v>
      </c>
      <c r="I13" s="15">
        <f t="shared" si="2"/>
        <v>1041417753</v>
      </c>
    </row>
    <row r="14" spans="1:11" s="2" customFormat="1" ht="12.75" customHeight="1" x14ac:dyDescent="0.2">
      <c r="A14" s="13"/>
      <c r="B14" s="13"/>
      <c r="C14" s="14" t="s">
        <v>18</v>
      </c>
      <c r="D14" s="15">
        <v>178129591</v>
      </c>
      <c r="E14" s="15">
        <v>8081792</v>
      </c>
      <c r="F14" s="15">
        <f t="shared" si="1"/>
        <v>186211383</v>
      </c>
      <c r="G14" s="15">
        <v>84888918</v>
      </c>
      <c r="H14" s="15">
        <v>67103289</v>
      </c>
      <c r="I14" s="15">
        <f t="shared" si="2"/>
        <v>101322465</v>
      </c>
    </row>
    <row r="15" spans="1:11" s="2" customFormat="1" ht="12.75" customHeight="1" x14ac:dyDescent="0.2">
      <c r="A15" s="22"/>
      <c r="B15" s="22"/>
      <c r="C15" s="14" t="s">
        <v>19</v>
      </c>
      <c r="D15" s="15">
        <v>66396927</v>
      </c>
      <c r="E15" s="15">
        <v>4070446</v>
      </c>
      <c r="F15" s="15">
        <f t="shared" si="1"/>
        <v>70467373</v>
      </c>
      <c r="G15" s="15">
        <v>29975503</v>
      </c>
      <c r="H15" s="15">
        <v>29975503</v>
      </c>
      <c r="I15" s="15">
        <f t="shared" si="2"/>
        <v>40491870</v>
      </c>
    </row>
    <row r="16" spans="1:11" s="2" customFormat="1" ht="12.75" customHeight="1" x14ac:dyDescent="0.2">
      <c r="A16" s="13"/>
      <c r="B16" s="13"/>
      <c r="C16" s="14" t="s">
        <v>20</v>
      </c>
      <c r="D16" s="15">
        <v>103319196</v>
      </c>
      <c r="E16" s="15">
        <v>32775768</v>
      </c>
      <c r="F16" s="15">
        <f t="shared" si="1"/>
        <v>136094964</v>
      </c>
      <c r="G16" s="15">
        <v>44541205</v>
      </c>
      <c r="H16" s="15">
        <v>43755469</v>
      </c>
      <c r="I16" s="15">
        <f t="shared" si="2"/>
        <v>91553759</v>
      </c>
    </row>
    <row r="17" spans="1:9" s="2" customFormat="1" ht="12.75" customHeight="1" x14ac:dyDescent="0.2">
      <c r="A17" s="13"/>
      <c r="B17" s="13"/>
      <c r="C17" s="14" t="s">
        <v>21</v>
      </c>
      <c r="D17" s="15">
        <v>235913374</v>
      </c>
      <c r="E17" s="15">
        <v>304870868</v>
      </c>
      <c r="F17" s="15">
        <f t="shared" si="1"/>
        <v>540784242</v>
      </c>
      <c r="G17" s="15">
        <v>245454606</v>
      </c>
      <c r="H17" s="15">
        <v>235095434</v>
      </c>
      <c r="I17" s="15">
        <f t="shared" si="2"/>
        <v>295329636</v>
      </c>
    </row>
    <row r="18" spans="1:9" s="2" customFormat="1" ht="12.75" customHeight="1" x14ac:dyDescent="0.2">
      <c r="A18" s="13"/>
      <c r="B18" s="13"/>
      <c r="C18" s="14" t="s">
        <v>22</v>
      </c>
      <c r="D18" s="15">
        <v>111994222</v>
      </c>
      <c r="E18" s="15">
        <v>30772990</v>
      </c>
      <c r="F18" s="15">
        <f t="shared" si="1"/>
        <v>142767212</v>
      </c>
      <c r="G18" s="15">
        <v>67128537</v>
      </c>
      <c r="H18" s="15">
        <v>66533097</v>
      </c>
      <c r="I18" s="15">
        <f t="shared" si="2"/>
        <v>75638675</v>
      </c>
    </row>
    <row r="19" spans="1:9" s="2" customFormat="1" ht="12.75" customHeight="1" x14ac:dyDescent="0.2">
      <c r="A19" s="13"/>
      <c r="B19" s="13"/>
      <c r="C19" s="14" t="s">
        <v>23</v>
      </c>
      <c r="D19" s="15">
        <v>106731450</v>
      </c>
      <c r="E19" s="15">
        <v>33141097</v>
      </c>
      <c r="F19" s="15">
        <f t="shared" si="1"/>
        <v>139872547</v>
      </c>
      <c r="G19" s="15">
        <v>76363269</v>
      </c>
      <c r="H19" s="15">
        <v>72430890</v>
      </c>
      <c r="I19" s="15">
        <f t="shared" si="2"/>
        <v>63509278</v>
      </c>
    </row>
    <row r="20" spans="1:9" s="2" customFormat="1" ht="12.75" customHeight="1" x14ac:dyDescent="0.2">
      <c r="A20" s="13"/>
      <c r="B20" s="13"/>
      <c r="C20" s="14" t="s">
        <v>24</v>
      </c>
      <c r="D20" s="15">
        <v>79445013</v>
      </c>
      <c r="E20" s="15">
        <v>78434516</v>
      </c>
      <c r="F20" s="15">
        <f t="shared" si="1"/>
        <v>157879529</v>
      </c>
      <c r="G20" s="15">
        <v>104591045</v>
      </c>
      <c r="H20" s="15">
        <v>101772943</v>
      </c>
      <c r="I20" s="15">
        <f t="shared" si="2"/>
        <v>53288484</v>
      </c>
    </row>
    <row r="21" spans="1:9" s="2" customFormat="1" ht="12.75" customHeight="1" x14ac:dyDescent="0.2">
      <c r="A21" s="13"/>
      <c r="B21" s="13"/>
      <c r="C21" s="14" t="s">
        <v>25</v>
      </c>
      <c r="D21" s="15">
        <v>237888887</v>
      </c>
      <c r="E21" s="15">
        <v>108563547</v>
      </c>
      <c r="F21" s="15">
        <f t="shared" si="1"/>
        <v>346452434</v>
      </c>
      <c r="G21" s="15">
        <v>178689491</v>
      </c>
      <c r="H21" s="15">
        <v>164453010</v>
      </c>
      <c r="I21" s="15">
        <f t="shared" si="2"/>
        <v>167762943</v>
      </c>
    </row>
    <row r="22" spans="1:9" s="2" customFormat="1" ht="12.75" customHeight="1" x14ac:dyDescent="0.2">
      <c r="A22" s="13"/>
      <c r="B22" s="13"/>
      <c r="C22" s="14" t="s">
        <v>26</v>
      </c>
      <c r="D22" s="15">
        <v>134242104</v>
      </c>
      <c r="E22" s="15">
        <v>15807028</v>
      </c>
      <c r="F22" s="15">
        <f t="shared" si="1"/>
        <v>150049132</v>
      </c>
      <c r="G22" s="15">
        <v>62860068</v>
      </c>
      <c r="H22" s="15">
        <v>61941321</v>
      </c>
      <c r="I22" s="15">
        <f t="shared" si="2"/>
        <v>87189064</v>
      </c>
    </row>
    <row r="23" spans="1:9" s="2" customFormat="1" ht="26.25" customHeight="1" x14ac:dyDescent="0.2">
      <c r="A23" s="13"/>
      <c r="B23" s="13"/>
      <c r="C23" s="14" t="s">
        <v>27</v>
      </c>
      <c r="D23" s="15">
        <v>23174872</v>
      </c>
      <c r="E23" s="15">
        <v>401331</v>
      </c>
      <c r="F23" s="15">
        <f t="shared" si="1"/>
        <v>23576203</v>
      </c>
      <c r="G23" s="15">
        <v>13611762</v>
      </c>
      <c r="H23" s="15">
        <v>13509059</v>
      </c>
      <c r="I23" s="15">
        <f t="shared" si="2"/>
        <v>9964441</v>
      </c>
    </row>
    <row r="24" spans="1:9" s="23" customFormat="1" ht="12.75" customHeight="1" x14ac:dyDescent="0.2">
      <c r="A24" s="13"/>
      <c r="B24" s="13"/>
      <c r="C24" s="14" t="s">
        <v>28</v>
      </c>
      <c r="D24" s="15">
        <f>SUM(D25:D26)</f>
        <v>9639710984</v>
      </c>
      <c r="E24" s="15">
        <f>SUM(E25:E26)</f>
        <v>703739986</v>
      </c>
      <c r="F24" s="15">
        <f>SUM(F25:F26)</f>
        <v>10343450970</v>
      </c>
      <c r="G24" s="15">
        <f t="shared" ref="G24" si="3">SUM(G25:G26)</f>
        <v>4913295299</v>
      </c>
      <c r="H24" s="15">
        <f>SUM(H25:H26)</f>
        <v>4691176140</v>
      </c>
      <c r="I24" s="15">
        <f t="shared" si="2"/>
        <v>5430155671</v>
      </c>
    </row>
    <row r="25" spans="1:9" s="27" customFormat="1" ht="12" customHeight="1" x14ac:dyDescent="0.2">
      <c r="A25" s="24"/>
      <c r="B25" s="24"/>
      <c r="C25" s="25" t="s">
        <v>29</v>
      </c>
      <c r="D25" s="26">
        <v>9166363871</v>
      </c>
      <c r="E25" s="26">
        <v>698986670</v>
      </c>
      <c r="F25" s="26">
        <f t="shared" ref="F25:F43" si="4">D25+E25</f>
        <v>9865350541</v>
      </c>
      <c r="G25" s="26">
        <v>4774709401</v>
      </c>
      <c r="H25" s="26">
        <v>4553429154</v>
      </c>
      <c r="I25" s="26">
        <f t="shared" si="2"/>
        <v>5090641140</v>
      </c>
    </row>
    <row r="26" spans="1:9" s="27" customFormat="1" ht="12" customHeight="1" x14ac:dyDescent="0.2">
      <c r="A26" s="24"/>
      <c r="B26" s="24"/>
      <c r="C26" s="25" t="s">
        <v>30</v>
      </c>
      <c r="D26" s="26">
        <v>473347113</v>
      </c>
      <c r="E26" s="26">
        <v>4753316</v>
      </c>
      <c r="F26" s="26">
        <f t="shared" si="4"/>
        <v>478100429</v>
      </c>
      <c r="G26" s="26">
        <v>138585898</v>
      </c>
      <c r="H26" s="26">
        <v>137746986</v>
      </c>
      <c r="I26" s="26">
        <f t="shared" si="2"/>
        <v>339514531</v>
      </c>
    </row>
    <row r="27" spans="1:9" s="2" customFormat="1" ht="26.25" customHeight="1" x14ac:dyDescent="0.2">
      <c r="A27" s="13"/>
      <c r="B27" s="13"/>
      <c r="C27" s="14" t="s">
        <v>31</v>
      </c>
      <c r="D27" s="15">
        <v>2732376694</v>
      </c>
      <c r="E27" s="15">
        <v>825109922</v>
      </c>
      <c r="F27" s="15">
        <f t="shared" si="4"/>
        <v>3557486616</v>
      </c>
      <c r="G27" s="15">
        <v>1403330328</v>
      </c>
      <c r="H27" s="15">
        <v>1403329782</v>
      </c>
      <c r="I27" s="15">
        <f t="shared" si="2"/>
        <v>2154156288</v>
      </c>
    </row>
    <row r="28" spans="1:9" s="2" customFormat="1" ht="12.75" customHeight="1" x14ac:dyDescent="0.2">
      <c r="A28" s="13"/>
      <c r="B28" s="13"/>
      <c r="C28" s="14" t="s">
        <v>32</v>
      </c>
      <c r="D28" s="15">
        <v>46815780</v>
      </c>
      <c r="E28" s="15">
        <v>7584535</v>
      </c>
      <c r="F28" s="15">
        <f t="shared" si="4"/>
        <v>54400315</v>
      </c>
      <c r="G28" s="15">
        <v>18838935</v>
      </c>
      <c r="H28" s="15">
        <v>18709091</v>
      </c>
      <c r="I28" s="15">
        <f t="shared" si="2"/>
        <v>35561380</v>
      </c>
    </row>
    <row r="29" spans="1:9" s="2" customFormat="1" ht="12.75" customHeight="1" x14ac:dyDescent="0.2">
      <c r="A29" s="13"/>
      <c r="B29" s="13"/>
      <c r="C29" s="14" t="s">
        <v>33</v>
      </c>
      <c r="D29" s="15">
        <v>4409737</v>
      </c>
      <c r="E29" s="15">
        <v>3928054</v>
      </c>
      <c r="F29" s="15">
        <f t="shared" si="4"/>
        <v>8337791</v>
      </c>
      <c r="G29" s="15">
        <v>2911509</v>
      </c>
      <c r="H29" s="15">
        <v>2892172</v>
      </c>
      <c r="I29" s="15">
        <f t="shared" si="2"/>
        <v>5426282</v>
      </c>
    </row>
    <row r="30" spans="1:9" s="2" customFormat="1" ht="12.75" customHeight="1" x14ac:dyDescent="0.2">
      <c r="A30" s="13"/>
      <c r="B30" s="13"/>
      <c r="C30" s="14" t="s">
        <v>34</v>
      </c>
      <c r="D30" s="15">
        <v>31696857</v>
      </c>
      <c r="E30" s="15">
        <v>1091394</v>
      </c>
      <c r="F30" s="15">
        <f t="shared" si="4"/>
        <v>32788251</v>
      </c>
      <c r="G30" s="15">
        <v>13788666</v>
      </c>
      <c r="H30" s="15">
        <v>13788480</v>
      </c>
      <c r="I30" s="15">
        <f t="shared" si="2"/>
        <v>18999585</v>
      </c>
    </row>
    <row r="31" spans="1:9" s="2" customFormat="1" ht="26.25" customHeight="1" x14ac:dyDescent="0.2">
      <c r="A31" s="13"/>
      <c r="B31" s="13"/>
      <c r="C31" s="14" t="s">
        <v>35</v>
      </c>
      <c r="D31" s="15">
        <v>42768662</v>
      </c>
      <c r="E31" s="15">
        <v>2039535</v>
      </c>
      <c r="F31" s="15">
        <f t="shared" si="4"/>
        <v>44808197</v>
      </c>
      <c r="G31" s="15">
        <v>18712850</v>
      </c>
      <c r="H31" s="15">
        <v>18710438</v>
      </c>
      <c r="I31" s="15">
        <f t="shared" si="2"/>
        <v>26095347</v>
      </c>
    </row>
    <row r="32" spans="1:9" s="2" customFormat="1" ht="12.75" customHeight="1" x14ac:dyDescent="0.2">
      <c r="A32" s="13"/>
      <c r="B32" s="13"/>
      <c r="C32" s="14" t="s">
        <v>36</v>
      </c>
      <c r="D32" s="15">
        <v>6523762</v>
      </c>
      <c r="E32" s="15">
        <v>273189</v>
      </c>
      <c r="F32" s="15">
        <f t="shared" si="4"/>
        <v>6796951</v>
      </c>
      <c r="G32" s="15">
        <v>2923350</v>
      </c>
      <c r="H32" s="15">
        <v>2899316</v>
      </c>
      <c r="I32" s="15">
        <f t="shared" si="2"/>
        <v>3873601</v>
      </c>
    </row>
    <row r="33" spans="1:12" s="2" customFormat="1" ht="26.25" customHeight="1" x14ac:dyDescent="0.2">
      <c r="A33" s="13"/>
      <c r="B33" s="13"/>
      <c r="C33" s="14" t="s">
        <v>37</v>
      </c>
      <c r="D33" s="15">
        <v>22891616</v>
      </c>
      <c r="E33" s="15">
        <v>438991</v>
      </c>
      <c r="F33" s="15">
        <f t="shared" si="4"/>
        <v>23330607</v>
      </c>
      <c r="G33" s="15">
        <v>8960699</v>
      </c>
      <c r="H33" s="15">
        <v>8928554</v>
      </c>
      <c r="I33" s="15">
        <f t="shared" si="2"/>
        <v>14369908</v>
      </c>
    </row>
    <row r="34" spans="1:12" s="2" customFormat="1" ht="12.75" customHeight="1" x14ac:dyDescent="0.2">
      <c r="A34" s="13"/>
      <c r="B34" s="13"/>
      <c r="C34" s="14" t="s">
        <v>38</v>
      </c>
      <c r="D34" s="15">
        <v>11554983</v>
      </c>
      <c r="E34" s="15">
        <v>438145</v>
      </c>
      <c r="F34" s="15">
        <f t="shared" si="4"/>
        <v>11993128</v>
      </c>
      <c r="G34" s="15">
        <v>4492715</v>
      </c>
      <c r="H34" s="15">
        <v>4492715</v>
      </c>
      <c r="I34" s="15">
        <f t="shared" si="2"/>
        <v>7500413</v>
      </c>
    </row>
    <row r="35" spans="1:12" s="2" customFormat="1" ht="26.25" customHeight="1" x14ac:dyDescent="0.2">
      <c r="A35" s="13"/>
      <c r="B35" s="13"/>
      <c r="C35" s="14" t="s">
        <v>39</v>
      </c>
      <c r="D35" s="15">
        <v>6598824</v>
      </c>
      <c r="E35" s="15">
        <v>1062973</v>
      </c>
      <c r="F35" s="15">
        <f t="shared" si="4"/>
        <v>7661797</v>
      </c>
      <c r="G35" s="15">
        <v>3330990</v>
      </c>
      <c r="H35" s="15">
        <v>3214103</v>
      </c>
      <c r="I35" s="15">
        <f t="shared" si="2"/>
        <v>4330807</v>
      </c>
    </row>
    <row r="36" spans="1:12" s="2" customFormat="1" ht="26.25" customHeight="1" x14ac:dyDescent="0.2">
      <c r="A36" s="13"/>
      <c r="B36" s="13"/>
      <c r="C36" s="14" t="s">
        <v>40</v>
      </c>
      <c r="D36" s="15">
        <v>5708566</v>
      </c>
      <c r="E36" s="15">
        <v>161123</v>
      </c>
      <c r="F36" s="15">
        <f t="shared" si="4"/>
        <v>5869689</v>
      </c>
      <c r="G36" s="15">
        <v>2108754</v>
      </c>
      <c r="H36" s="15">
        <v>2108754</v>
      </c>
      <c r="I36" s="15">
        <f t="shared" si="2"/>
        <v>3760935</v>
      </c>
      <c r="L36" s="21"/>
    </row>
    <row r="37" spans="1:12" s="2" customFormat="1" ht="12.75" customHeight="1" x14ac:dyDescent="0.2">
      <c r="A37" s="13"/>
      <c r="B37" s="13"/>
      <c r="C37" s="14" t="s">
        <v>41</v>
      </c>
      <c r="D37" s="15">
        <v>27844773</v>
      </c>
      <c r="E37" s="15">
        <v>12438767</v>
      </c>
      <c r="F37" s="15">
        <f t="shared" si="4"/>
        <v>40283540</v>
      </c>
      <c r="G37" s="15">
        <v>22761981</v>
      </c>
      <c r="H37" s="15">
        <v>20992423</v>
      </c>
      <c r="I37" s="15">
        <f t="shared" si="2"/>
        <v>17521559</v>
      </c>
    </row>
    <row r="38" spans="1:12" s="2" customFormat="1" ht="12.75" customHeight="1" x14ac:dyDescent="0.2">
      <c r="A38" s="13"/>
      <c r="B38" s="13"/>
      <c r="C38" s="14" t="s">
        <v>42</v>
      </c>
      <c r="D38" s="15">
        <v>0</v>
      </c>
      <c r="E38" s="15">
        <v>907131</v>
      </c>
      <c r="F38" s="15">
        <f t="shared" si="4"/>
        <v>907131</v>
      </c>
      <c r="G38" s="15">
        <v>907131</v>
      </c>
      <c r="H38" s="15">
        <v>840317</v>
      </c>
      <c r="I38" s="15">
        <f t="shared" si="2"/>
        <v>0</v>
      </c>
    </row>
    <row r="39" spans="1:12" s="2" customFormat="1" ht="12.75" customHeight="1" x14ac:dyDescent="0.2">
      <c r="A39" s="13"/>
      <c r="B39" s="13"/>
      <c r="C39" s="14" t="s">
        <v>43</v>
      </c>
      <c r="D39" s="15">
        <v>2953344</v>
      </c>
      <c r="E39" s="15">
        <v>0</v>
      </c>
      <c r="F39" s="15">
        <f t="shared" si="4"/>
        <v>2953344</v>
      </c>
      <c r="G39" s="15">
        <v>813735</v>
      </c>
      <c r="H39" s="15">
        <v>613735</v>
      </c>
      <c r="I39" s="15">
        <f t="shared" si="2"/>
        <v>2139609</v>
      </c>
    </row>
    <row r="40" spans="1:12" s="2" customFormat="1" ht="12.75" customHeight="1" x14ac:dyDescent="0.2">
      <c r="A40" s="13"/>
      <c r="B40" s="13"/>
      <c r="C40" s="14" t="s">
        <v>44</v>
      </c>
      <c r="D40" s="15">
        <v>724443843</v>
      </c>
      <c r="E40" s="15">
        <v>0</v>
      </c>
      <c r="F40" s="15">
        <f t="shared" si="4"/>
        <v>724443843</v>
      </c>
      <c r="G40" s="15">
        <v>516117542</v>
      </c>
      <c r="H40" s="15">
        <v>516117542</v>
      </c>
      <c r="I40" s="15">
        <f t="shared" si="2"/>
        <v>208326301</v>
      </c>
    </row>
    <row r="41" spans="1:12" s="2" customFormat="1" ht="12.75" customHeight="1" x14ac:dyDescent="0.2">
      <c r="A41" s="13"/>
      <c r="B41" s="13"/>
      <c r="C41" s="14" t="s">
        <v>45</v>
      </c>
      <c r="D41" s="15">
        <v>1415845804</v>
      </c>
      <c r="E41" s="15">
        <v>0</v>
      </c>
      <c r="F41" s="15">
        <f t="shared" si="4"/>
        <v>1415845804</v>
      </c>
      <c r="G41" s="15">
        <v>917981262</v>
      </c>
      <c r="H41" s="15">
        <v>917981262</v>
      </c>
      <c r="I41" s="15">
        <f t="shared" si="2"/>
        <v>497864542</v>
      </c>
    </row>
    <row r="42" spans="1:12" s="29" customFormat="1" ht="13.5" customHeight="1" x14ac:dyDescent="0.2">
      <c r="A42" s="28"/>
      <c r="B42" s="28"/>
      <c r="C42" s="14" t="s">
        <v>46</v>
      </c>
      <c r="D42" s="15">
        <v>9217026284</v>
      </c>
      <c r="E42" s="15">
        <v>132411277</v>
      </c>
      <c r="F42" s="15">
        <f t="shared" si="4"/>
        <v>9349437561</v>
      </c>
      <c r="G42" s="15">
        <v>5314465493</v>
      </c>
      <c r="H42" s="15">
        <v>4982654729</v>
      </c>
      <c r="I42" s="15">
        <f t="shared" si="2"/>
        <v>4034972068</v>
      </c>
    </row>
    <row r="43" spans="1:12" s="2" customFormat="1" ht="12.75" customHeight="1" x14ac:dyDescent="0.2">
      <c r="A43" s="13"/>
      <c r="B43" s="13"/>
      <c r="C43" s="14" t="s">
        <v>47</v>
      </c>
      <c r="D43" s="15">
        <v>9577177810</v>
      </c>
      <c r="E43" s="15">
        <v>-2550596932</v>
      </c>
      <c r="F43" s="15">
        <f t="shared" si="4"/>
        <v>7026580878</v>
      </c>
      <c r="G43" s="15">
        <v>0</v>
      </c>
      <c r="H43" s="15">
        <v>0</v>
      </c>
      <c r="I43" s="15">
        <f t="shared" si="2"/>
        <v>7026580878</v>
      </c>
    </row>
    <row r="44" spans="1:12" s="2" customFormat="1" ht="6" customHeight="1" x14ac:dyDescent="0.2">
      <c r="A44" s="30"/>
      <c r="B44" s="30"/>
      <c r="C44" s="23"/>
      <c r="D44" s="21"/>
      <c r="E44" s="21"/>
      <c r="F44" s="31"/>
      <c r="G44" s="21"/>
      <c r="H44" s="21"/>
      <c r="I44" s="21"/>
    </row>
    <row r="45" spans="1:12" s="20" customFormat="1" ht="15.95" customHeight="1" x14ac:dyDescent="0.25">
      <c r="A45" s="32" t="s">
        <v>48</v>
      </c>
      <c r="B45" s="32"/>
      <c r="C45" s="32"/>
      <c r="D45" s="33">
        <f>SUM(D46:D59,D62:D78)</f>
        <v>44413208237</v>
      </c>
      <c r="E45" s="33">
        <f t="shared" ref="E45:I45" si="5">SUM(E46:E59,E62:E78)</f>
        <v>3462932936</v>
      </c>
      <c r="F45" s="33">
        <f t="shared" si="5"/>
        <v>47876141173</v>
      </c>
      <c r="G45" s="33">
        <f t="shared" si="5"/>
        <v>21978126809</v>
      </c>
      <c r="H45" s="33">
        <f t="shared" si="5"/>
        <v>21930313273</v>
      </c>
      <c r="I45" s="33">
        <f t="shared" si="5"/>
        <v>25898014364</v>
      </c>
      <c r="J45" s="18"/>
      <c r="K45" s="19"/>
    </row>
    <row r="46" spans="1:12" s="2" customFormat="1" ht="12.75" customHeight="1" x14ac:dyDescent="0.2">
      <c r="A46" s="13"/>
      <c r="B46" s="13"/>
      <c r="C46" s="14" t="s">
        <v>15</v>
      </c>
      <c r="D46" s="15">
        <v>0</v>
      </c>
      <c r="E46" s="15">
        <v>0</v>
      </c>
      <c r="F46" s="15">
        <f t="shared" ref="F46:F58" si="6">D46+E46</f>
        <v>0</v>
      </c>
      <c r="G46" s="15">
        <v>0</v>
      </c>
      <c r="H46" s="15">
        <v>0</v>
      </c>
      <c r="I46" s="15">
        <f t="shared" ref="I46:I78" si="7">F46-G46</f>
        <v>0</v>
      </c>
      <c r="K46" s="21"/>
    </row>
    <row r="47" spans="1:12" s="2" customFormat="1" ht="12.75" customHeight="1" x14ac:dyDescent="0.2">
      <c r="A47" s="13"/>
      <c r="B47" s="13"/>
      <c r="C47" s="14" t="s">
        <v>16</v>
      </c>
      <c r="D47" s="15">
        <v>1888252</v>
      </c>
      <c r="E47" s="15">
        <v>9022827</v>
      </c>
      <c r="F47" s="15">
        <f t="shared" si="6"/>
        <v>10911079</v>
      </c>
      <c r="G47" s="15">
        <v>0</v>
      </c>
      <c r="H47" s="15">
        <v>0</v>
      </c>
      <c r="I47" s="15">
        <f t="shared" si="7"/>
        <v>10911079</v>
      </c>
    </row>
    <row r="48" spans="1:12" s="2" customFormat="1" ht="12.75" customHeight="1" x14ac:dyDescent="0.2">
      <c r="A48" s="13"/>
      <c r="B48" s="13"/>
      <c r="C48" s="14" t="s">
        <v>17</v>
      </c>
      <c r="D48" s="15">
        <v>0</v>
      </c>
      <c r="E48" s="15">
        <v>3024250</v>
      </c>
      <c r="F48" s="15">
        <f t="shared" si="6"/>
        <v>3024250</v>
      </c>
      <c r="G48" s="15">
        <v>0</v>
      </c>
      <c r="H48" s="15">
        <v>0</v>
      </c>
      <c r="I48" s="15">
        <f t="shared" si="7"/>
        <v>3024250</v>
      </c>
    </row>
    <row r="49" spans="1:9" s="2" customFormat="1" ht="12.75" customHeight="1" x14ac:dyDescent="0.2">
      <c r="A49" s="13"/>
      <c r="B49" s="13"/>
      <c r="C49" s="14" t="s">
        <v>18</v>
      </c>
      <c r="D49" s="15">
        <v>0</v>
      </c>
      <c r="E49" s="15">
        <v>1334</v>
      </c>
      <c r="F49" s="15">
        <f t="shared" si="6"/>
        <v>1334</v>
      </c>
      <c r="G49" s="15">
        <v>0</v>
      </c>
      <c r="H49" s="15">
        <v>0</v>
      </c>
      <c r="I49" s="15">
        <f t="shared" si="7"/>
        <v>1334</v>
      </c>
    </row>
    <row r="50" spans="1:9" s="2" customFormat="1" ht="12.75" customHeight="1" x14ac:dyDescent="0.2">
      <c r="A50" s="22"/>
      <c r="B50" s="22"/>
      <c r="C50" s="14" t="s">
        <v>19</v>
      </c>
      <c r="D50" s="15">
        <v>0</v>
      </c>
      <c r="E50" s="15">
        <v>21680880</v>
      </c>
      <c r="F50" s="15">
        <f t="shared" si="6"/>
        <v>21680880</v>
      </c>
      <c r="G50" s="15">
        <v>213111</v>
      </c>
      <c r="H50" s="15">
        <v>213111</v>
      </c>
      <c r="I50" s="15">
        <f t="shared" si="7"/>
        <v>21467769</v>
      </c>
    </row>
    <row r="51" spans="1:9" s="2" customFormat="1" ht="12.75" customHeight="1" x14ac:dyDescent="0.2">
      <c r="A51" s="13"/>
      <c r="B51" s="13"/>
      <c r="C51" s="14" t="s">
        <v>20</v>
      </c>
      <c r="D51" s="15">
        <v>0</v>
      </c>
      <c r="E51" s="15">
        <v>0</v>
      </c>
      <c r="F51" s="15">
        <f t="shared" si="6"/>
        <v>0</v>
      </c>
      <c r="G51" s="15">
        <v>0</v>
      </c>
      <c r="H51" s="15">
        <v>0</v>
      </c>
      <c r="I51" s="15">
        <f t="shared" si="7"/>
        <v>0</v>
      </c>
    </row>
    <row r="52" spans="1:9" s="2" customFormat="1" ht="12.75" customHeight="1" x14ac:dyDescent="0.2">
      <c r="A52" s="13"/>
      <c r="B52" s="13"/>
      <c r="C52" s="14" t="s">
        <v>21</v>
      </c>
      <c r="D52" s="15">
        <v>3056753931</v>
      </c>
      <c r="E52" s="15">
        <v>28072377</v>
      </c>
      <c r="F52" s="15">
        <f t="shared" si="6"/>
        <v>3084826308</v>
      </c>
      <c r="G52" s="15">
        <v>559544161</v>
      </c>
      <c r="H52" s="15">
        <v>558319532</v>
      </c>
      <c r="I52" s="15">
        <f t="shared" si="7"/>
        <v>2525282147</v>
      </c>
    </row>
    <row r="53" spans="1:9" s="2" customFormat="1" ht="12.75" customHeight="1" x14ac:dyDescent="0.2">
      <c r="A53" s="13"/>
      <c r="B53" s="13"/>
      <c r="C53" s="14" t="s">
        <v>22</v>
      </c>
      <c r="D53" s="15">
        <v>0</v>
      </c>
      <c r="E53" s="15">
        <v>0</v>
      </c>
      <c r="F53" s="15">
        <f t="shared" si="6"/>
        <v>0</v>
      </c>
      <c r="G53" s="15">
        <v>0</v>
      </c>
      <c r="H53" s="15">
        <v>0</v>
      </c>
      <c r="I53" s="15">
        <f t="shared" si="7"/>
        <v>0</v>
      </c>
    </row>
    <row r="54" spans="1:9" s="2" customFormat="1" ht="12.75" customHeight="1" x14ac:dyDescent="0.2">
      <c r="A54" s="13"/>
      <c r="B54" s="13"/>
      <c r="C54" s="14" t="s">
        <v>23</v>
      </c>
      <c r="D54" s="15">
        <v>0</v>
      </c>
      <c r="E54" s="15">
        <v>7479301</v>
      </c>
      <c r="F54" s="15">
        <f t="shared" si="6"/>
        <v>7479301</v>
      </c>
      <c r="G54" s="15">
        <v>7468928</v>
      </c>
      <c r="H54" s="15">
        <v>7432096</v>
      </c>
      <c r="I54" s="15">
        <f t="shared" si="7"/>
        <v>10373</v>
      </c>
    </row>
    <row r="55" spans="1:9" s="2" customFormat="1" ht="12.75" customHeight="1" x14ac:dyDescent="0.2">
      <c r="A55" s="13"/>
      <c r="B55" s="13"/>
      <c r="C55" s="14" t="s">
        <v>24</v>
      </c>
      <c r="D55" s="15">
        <v>0</v>
      </c>
      <c r="E55" s="15">
        <v>2904284</v>
      </c>
      <c r="F55" s="15">
        <f t="shared" si="6"/>
        <v>2904284</v>
      </c>
      <c r="G55" s="15">
        <v>2904284</v>
      </c>
      <c r="H55" s="15">
        <v>2904284</v>
      </c>
      <c r="I55" s="15">
        <f t="shared" si="7"/>
        <v>0</v>
      </c>
    </row>
    <row r="56" spans="1:9" s="2" customFormat="1" ht="12.75" customHeight="1" x14ac:dyDescent="0.2">
      <c r="A56" s="13"/>
      <c r="B56" s="13"/>
      <c r="C56" s="14" t="s">
        <v>25</v>
      </c>
      <c r="D56" s="15">
        <v>0</v>
      </c>
      <c r="E56" s="15">
        <v>0</v>
      </c>
      <c r="F56" s="15">
        <f t="shared" si="6"/>
        <v>0</v>
      </c>
      <c r="G56" s="15">
        <v>0</v>
      </c>
      <c r="H56" s="15">
        <v>0</v>
      </c>
      <c r="I56" s="15">
        <f t="shared" si="7"/>
        <v>0</v>
      </c>
    </row>
    <row r="57" spans="1:9" s="2" customFormat="1" ht="12.75" customHeight="1" x14ac:dyDescent="0.2">
      <c r="A57" s="13"/>
      <c r="B57" s="13"/>
      <c r="C57" s="14" t="s">
        <v>26</v>
      </c>
      <c r="D57" s="15">
        <v>0</v>
      </c>
      <c r="E57" s="15">
        <v>1496829</v>
      </c>
      <c r="F57" s="15">
        <f t="shared" si="6"/>
        <v>1496829</v>
      </c>
      <c r="G57" s="15">
        <v>1496705</v>
      </c>
      <c r="H57" s="15">
        <v>1496705</v>
      </c>
      <c r="I57" s="15">
        <f t="shared" si="7"/>
        <v>124</v>
      </c>
    </row>
    <row r="58" spans="1:9" s="2" customFormat="1" ht="26.25" customHeight="1" x14ac:dyDescent="0.2">
      <c r="A58" s="13"/>
      <c r="B58" s="13"/>
      <c r="C58" s="14" t="s">
        <v>27</v>
      </c>
      <c r="D58" s="15">
        <v>0</v>
      </c>
      <c r="E58" s="15">
        <v>0</v>
      </c>
      <c r="F58" s="15">
        <f t="shared" si="6"/>
        <v>0</v>
      </c>
      <c r="G58" s="15">
        <v>0</v>
      </c>
      <c r="H58" s="15">
        <v>0</v>
      </c>
      <c r="I58" s="15">
        <f t="shared" si="7"/>
        <v>0</v>
      </c>
    </row>
    <row r="59" spans="1:9" s="23" customFormat="1" ht="12.75" customHeight="1" x14ac:dyDescent="0.2">
      <c r="A59" s="13"/>
      <c r="B59" s="13"/>
      <c r="C59" s="14" t="s">
        <v>28</v>
      </c>
      <c r="D59" s="15">
        <f>SUM(D60:D61)</f>
        <v>22902371163</v>
      </c>
      <c r="E59" s="15">
        <f>SUM(E60:E61)</f>
        <v>53223259</v>
      </c>
      <c r="F59" s="15">
        <f>SUM(F60:F61)</f>
        <v>22955594422</v>
      </c>
      <c r="G59" s="15">
        <f t="shared" ref="G59" si="8">SUM(G60:G61)</f>
        <v>9240500212</v>
      </c>
      <c r="H59" s="15">
        <f>SUM(H60:H61)</f>
        <v>9193948137</v>
      </c>
      <c r="I59" s="15">
        <f t="shared" si="7"/>
        <v>13715094210</v>
      </c>
    </row>
    <row r="60" spans="1:9" s="27" customFormat="1" ht="12" customHeight="1" x14ac:dyDescent="0.2">
      <c r="A60" s="24"/>
      <c r="B60" s="24"/>
      <c r="C60" s="25" t="s">
        <v>29</v>
      </c>
      <c r="D60" s="26">
        <v>3082316942</v>
      </c>
      <c r="E60" s="26">
        <v>21081872</v>
      </c>
      <c r="F60" s="26">
        <f t="shared" ref="F60:F78" si="9">D60+E60</f>
        <v>3103398814</v>
      </c>
      <c r="G60" s="26">
        <v>1527878938</v>
      </c>
      <c r="H60" s="26">
        <v>1482469839</v>
      </c>
      <c r="I60" s="26">
        <f t="shared" si="7"/>
        <v>1575519876</v>
      </c>
    </row>
    <row r="61" spans="1:9" s="27" customFormat="1" ht="12" customHeight="1" x14ac:dyDescent="0.2">
      <c r="A61" s="24"/>
      <c r="B61" s="24"/>
      <c r="C61" s="25" t="s">
        <v>30</v>
      </c>
      <c r="D61" s="26">
        <v>19820054221</v>
      </c>
      <c r="E61" s="26">
        <v>32141387</v>
      </c>
      <c r="F61" s="26">
        <f t="shared" si="9"/>
        <v>19852195608</v>
      </c>
      <c r="G61" s="26">
        <v>7712621274</v>
      </c>
      <c r="H61" s="26">
        <v>7711478298</v>
      </c>
      <c r="I61" s="26">
        <f t="shared" si="7"/>
        <v>12139574334</v>
      </c>
    </row>
    <row r="62" spans="1:9" s="2" customFormat="1" ht="26.25" customHeight="1" x14ac:dyDescent="0.2">
      <c r="A62" s="34"/>
      <c r="B62" s="34"/>
      <c r="C62" s="35" t="s">
        <v>31</v>
      </c>
      <c r="D62" s="36">
        <v>56352049</v>
      </c>
      <c r="E62" s="36">
        <v>21659969</v>
      </c>
      <c r="F62" s="36">
        <f t="shared" si="9"/>
        <v>78012018</v>
      </c>
      <c r="G62" s="36">
        <v>1455816</v>
      </c>
      <c r="H62" s="36">
        <v>1455816</v>
      </c>
      <c r="I62" s="36">
        <f t="shared" si="7"/>
        <v>76556202</v>
      </c>
    </row>
    <row r="63" spans="1:9" s="2" customFormat="1" ht="12.75" customHeight="1" x14ac:dyDescent="0.2">
      <c r="A63" s="13"/>
      <c r="B63" s="13"/>
      <c r="C63" s="14" t="s">
        <v>32</v>
      </c>
      <c r="D63" s="15">
        <v>0</v>
      </c>
      <c r="E63" s="15">
        <v>0</v>
      </c>
      <c r="F63" s="15">
        <f t="shared" si="9"/>
        <v>0</v>
      </c>
      <c r="G63" s="15">
        <v>0</v>
      </c>
      <c r="H63" s="15">
        <v>0</v>
      </c>
      <c r="I63" s="15">
        <f t="shared" si="7"/>
        <v>0</v>
      </c>
    </row>
    <row r="64" spans="1:9" s="2" customFormat="1" ht="12.75" customHeight="1" x14ac:dyDescent="0.2">
      <c r="A64" s="13"/>
      <c r="B64" s="13"/>
      <c r="C64" s="14" t="s">
        <v>33</v>
      </c>
      <c r="D64" s="15">
        <v>0</v>
      </c>
      <c r="E64" s="15">
        <v>12980808</v>
      </c>
      <c r="F64" s="15">
        <f t="shared" si="9"/>
        <v>12980808</v>
      </c>
      <c r="G64" s="15">
        <v>0</v>
      </c>
      <c r="H64" s="15">
        <v>0</v>
      </c>
      <c r="I64" s="15">
        <f t="shared" si="7"/>
        <v>12980808</v>
      </c>
    </row>
    <row r="65" spans="1:12" s="2" customFormat="1" ht="12.75" customHeight="1" x14ac:dyDescent="0.2">
      <c r="A65" s="13"/>
      <c r="B65" s="13"/>
      <c r="C65" s="14" t="s">
        <v>34</v>
      </c>
      <c r="D65" s="15">
        <v>0</v>
      </c>
      <c r="E65" s="15">
        <v>0</v>
      </c>
      <c r="F65" s="15">
        <f t="shared" si="9"/>
        <v>0</v>
      </c>
      <c r="G65" s="15">
        <v>0</v>
      </c>
      <c r="H65" s="15">
        <v>0</v>
      </c>
      <c r="I65" s="15">
        <f t="shared" si="7"/>
        <v>0</v>
      </c>
    </row>
    <row r="66" spans="1:12" s="2" customFormat="1" ht="26.25" customHeight="1" x14ac:dyDescent="0.2">
      <c r="A66" s="13"/>
      <c r="B66" s="13"/>
      <c r="C66" s="14" t="s">
        <v>35</v>
      </c>
      <c r="D66" s="15">
        <v>0</v>
      </c>
      <c r="E66" s="15">
        <v>0</v>
      </c>
      <c r="F66" s="15">
        <f t="shared" si="9"/>
        <v>0</v>
      </c>
      <c r="G66" s="15">
        <v>0</v>
      </c>
      <c r="H66" s="15">
        <v>0</v>
      </c>
      <c r="I66" s="15">
        <f t="shared" si="7"/>
        <v>0</v>
      </c>
    </row>
    <row r="67" spans="1:12" s="2" customFormat="1" ht="12.75" customHeight="1" x14ac:dyDescent="0.2">
      <c r="A67" s="13"/>
      <c r="B67" s="13"/>
      <c r="C67" s="14" t="s">
        <v>36</v>
      </c>
      <c r="D67" s="15">
        <v>0</v>
      </c>
      <c r="E67" s="15">
        <v>0</v>
      </c>
      <c r="F67" s="15">
        <f t="shared" si="9"/>
        <v>0</v>
      </c>
      <c r="G67" s="15">
        <v>0</v>
      </c>
      <c r="H67" s="15">
        <v>0</v>
      </c>
      <c r="I67" s="15">
        <f t="shared" si="7"/>
        <v>0</v>
      </c>
    </row>
    <row r="68" spans="1:12" s="2" customFormat="1" ht="26.25" customHeight="1" x14ac:dyDescent="0.2">
      <c r="A68" s="13"/>
      <c r="B68" s="13"/>
      <c r="C68" s="14" t="s">
        <v>37</v>
      </c>
      <c r="D68" s="15">
        <v>0</v>
      </c>
      <c r="E68" s="15">
        <v>0</v>
      </c>
      <c r="F68" s="15">
        <f t="shared" si="9"/>
        <v>0</v>
      </c>
      <c r="G68" s="15">
        <v>0</v>
      </c>
      <c r="H68" s="15">
        <v>0</v>
      </c>
      <c r="I68" s="15">
        <f t="shared" si="7"/>
        <v>0</v>
      </c>
    </row>
    <row r="69" spans="1:12" s="2" customFormat="1" ht="12.75" customHeight="1" x14ac:dyDescent="0.2">
      <c r="A69" s="13"/>
      <c r="B69" s="13"/>
      <c r="C69" s="14" t="s">
        <v>38</v>
      </c>
      <c r="D69" s="15">
        <v>0</v>
      </c>
      <c r="E69" s="15">
        <v>0</v>
      </c>
      <c r="F69" s="15">
        <f t="shared" si="9"/>
        <v>0</v>
      </c>
      <c r="G69" s="15">
        <v>0</v>
      </c>
      <c r="H69" s="15">
        <v>0</v>
      </c>
      <c r="I69" s="15">
        <f t="shared" si="7"/>
        <v>0</v>
      </c>
    </row>
    <row r="70" spans="1:12" s="2" customFormat="1" ht="26.25" customHeight="1" x14ac:dyDescent="0.2">
      <c r="A70" s="13"/>
      <c r="B70" s="13"/>
      <c r="C70" s="14" t="s">
        <v>39</v>
      </c>
      <c r="D70" s="15">
        <v>0</v>
      </c>
      <c r="E70" s="15">
        <v>0</v>
      </c>
      <c r="F70" s="15">
        <f t="shared" si="9"/>
        <v>0</v>
      </c>
      <c r="G70" s="15">
        <v>0</v>
      </c>
      <c r="H70" s="15">
        <v>0</v>
      </c>
      <c r="I70" s="15">
        <f t="shared" si="7"/>
        <v>0</v>
      </c>
    </row>
    <row r="71" spans="1:12" s="2" customFormat="1" ht="26.25" customHeight="1" x14ac:dyDescent="0.2">
      <c r="A71" s="13"/>
      <c r="B71" s="13"/>
      <c r="C71" s="14" t="s">
        <v>40</v>
      </c>
      <c r="D71" s="15">
        <v>0</v>
      </c>
      <c r="E71" s="15">
        <v>0</v>
      </c>
      <c r="F71" s="15">
        <f t="shared" si="9"/>
        <v>0</v>
      </c>
      <c r="G71" s="15">
        <v>0</v>
      </c>
      <c r="H71" s="15">
        <v>0</v>
      </c>
      <c r="I71" s="15">
        <f t="shared" si="7"/>
        <v>0</v>
      </c>
      <c r="L71" s="21"/>
    </row>
    <row r="72" spans="1:12" s="2" customFormat="1" ht="12.75" customHeight="1" x14ac:dyDescent="0.2">
      <c r="A72" s="13"/>
      <c r="B72" s="13"/>
      <c r="C72" s="14" t="s">
        <v>41</v>
      </c>
      <c r="D72" s="15">
        <v>3296389</v>
      </c>
      <c r="E72" s="15">
        <v>703611</v>
      </c>
      <c r="F72" s="15">
        <f t="shared" si="9"/>
        <v>4000000</v>
      </c>
      <c r="G72" s="15">
        <v>0</v>
      </c>
      <c r="H72" s="15">
        <v>0</v>
      </c>
      <c r="I72" s="15">
        <f t="shared" si="7"/>
        <v>4000000</v>
      </c>
    </row>
    <row r="73" spans="1:12" s="2" customFormat="1" ht="12.75" customHeight="1" x14ac:dyDescent="0.2">
      <c r="A73" s="13"/>
      <c r="B73" s="13"/>
      <c r="C73" s="14" t="s">
        <v>42</v>
      </c>
      <c r="D73" s="15">
        <v>0</v>
      </c>
      <c r="E73" s="15">
        <v>0</v>
      </c>
      <c r="F73" s="15">
        <f t="shared" si="9"/>
        <v>0</v>
      </c>
      <c r="G73" s="15">
        <v>0</v>
      </c>
      <c r="H73" s="15">
        <v>0</v>
      </c>
      <c r="I73" s="15">
        <f t="shared" si="7"/>
        <v>0</v>
      </c>
    </row>
    <row r="74" spans="1:12" s="2" customFormat="1" ht="12.75" customHeight="1" x14ac:dyDescent="0.2">
      <c r="A74" s="13"/>
      <c r="B74" s="13"/>
      <c r="C74" s="14" t="s">
        <v>43</v>
      </c>
      <c r="D74" s="15">
        <v>0</v>
      </c>
      <c r="E74" s="15">
        <v>0</v>
      </c>
      <c r="F74" s="15">
        <f t="shared" si="9"/>
        <v>0</v>
      </c>
      <c r="G74" s="15">
        <v>0</v>
      </c>
      <c r="H74" s="15">
        <v>0</v>
      </c>
      <c r="I74" s="15">
        <f t="shared" si="7"/>
        <v>0</v>
      </c>
    </row>
    <row r="75" spans="1:12" s="2" customFormat="1" ht="12.75" customHeight="1" x14ac:dyDescent="0.2">
      <c r="A75" s="13"/>
      <c r="B75" s="13"/>
      <c r="C75" s="14" t="s">
        <v>44</v>
      </c>
      <c r="D75" s="15">
        <v>1073412537</v>
      </c>
      <c r="E75" s="15">
        <v>0</v>
      </c>
      <c r="F75" s="15">
        <f t="shared" si="9"/>
        <v>1073412537</v>
      </c>
      <c r="G75" s="15">
        <v>543524965</v>
      </c>
      <c r="H75" s="15">
        <v>543524965</v>
      </c>
      <c r="I75" s="15">
        <f t="shared" si="7"/>
        <v>529887572</v>
      </c>
    </row>
    <row r="76" spans="1:12" s="2" customFormat="1" ht="12.75" customHeight="1" x14ac:dyDescent="0.2">
      <c r="A76" s="13"/>
      <c r="B76" s="13"/>
      <c r="C76" s="14" t="s">
        <v>45</v>
      </c>
      <c r="D76" s="15">
        <v>0</v>
      </c>
      <c r="E76" s="15">
        <v>0</v>
      </c>
      <c r="F76" s="15">
        <f t="shared" si="9"/>
        <v>0</v>
      </c>
      <c r="G76" s="15">
        <v>0</v>
      </c>
      <c r="H76" s="15">
        <v>0</v>
      </c>
      <c r="I76" s="15">
        <f t="shared" si="7"/>
        <v>0</v>
      </c>
    </row>
    <row r="77" spans="1:12" s="29" customFormat="1" ht="13.5" customHeight="1" x14ac:dyDescent="0.2">
      <c r="A77" s="28"/>
      <c r="B77" s="28"/>
      <c r="C77" s="14" t="s">
        <v>46</v>
      </c>
      <c r="D77" s="15">
        <v>17282492839</v>
      </c>
      <c r="E77" s="15">
        <v>2911845916</v>
      </c>
      <c r="F77" s="15">
        <f t="shared" si="9"/>
        <v>20194338755</v>
      </c>
      <c r="G77" s="15">
        <v>11621018627</v>
      </c>
      <c r="H77" s="15">
        <v>11621018627</v>
      </c>
      <c r="I77" s="15">
        <f t="shared" si="7"/>
        <v>8573320128</v>
      </c>
    </row>
    <row r="78" spans="1:12" s="2" customFormat="1" ht="12.75" customHeight="1" x14ac:dyDescent="0.2">
      <c r="A78" s="13"/>
      <c r="B78" s="13"/>
      <c r="C78" s="14" t="s">
        <v>47</v>
      </c>
      <c r="D78" s="15">
        <v>36641077</v>
      </c>
      <c r="E78" s="15">
        <v>388837291</v>
      </c>
      <c r="F78" s="15">
        <f t="shared" si="9"/>
        <v>425478368</v>
      </c>
      <c r="G78" s="15">
        <v>0</v>
      </c>
      <c r="H78" s="15">
        <v>0</v>
      </c>
      <c r="I78" s="15">
        <f t="shared" si="7"/>
        <v>425478368</v>
      </c>
    </row>
    <row r="79" spans="1:12" ht="2.1" customHeight="1" thickBot="1" x14ac:dyDescent="0.25">
      <c r="A79" s="28"/>
      <c r="B79" s="28"/>
      <c r="C79" s="14"/>
      <c r="D79" s="15"/>
      <c r="E79" s="15"/>
      <c r="F79" s="15"/>
      <c r="G79" s="15"/>
      <c r="H79" s="15"/>
      <c r="I79" s="15"/>
    </row>
    <row r="80" spans="1:12" ht="3" customHeight="1" x14ac:dyDescent="0.2">
      <c r="A80" s="38"/>
      <c r="B80" s="38"/>
      <c r="C80" s="39"/>
      <c r="D80" s="40"/>
      <c r="E80" s="40"/>
      <c r="F80" s="40"/>
      <c r="G80" s="40"/>
      <c r="H80" s="40"/>
      <c r="I80" s="40"/>
    </row>
    <row r="81" spans="1:11" s="20" customFormat="1" ht="15.95" customHeight="1" x14ac:dyDescent="0.25">
      <c r="A81" s="41" t="s">
        <v>49</v>
      </c>
      <c r="B81" s="41"/>
      <c r="C81" s="41"/>
      <c r="D81" s="42">
        <f>SUM(D45+D10)</f>
        <v>81187899202</v>
      </c>
      <c r="E81" s="42">
        <f>SUM(E45+E10)</f>
        <v>3741258504</v>
      </c>
      <c r="F81" s="42">
        <f>SUM(F45+F10)</f>
        <v>84929157706</v>
      </c>
      <c r="G81" s="42">
        <f>SUM(G45+G10)</f>
        <v>37219111151</v>
      </c>
      <c r="H81" s="42">
        <f>SUM(H45+H10)</f>
        <v>36470186025</v>
      </c>
      <c r="I81" s="42">
        <f>F81-G81</f>
        <v>47710046555</v>
      </c>
      <c r="J81" s="18"/>
      <c r="K81" s="19"/>
    </row>
    <row r="82" spans="1:11" x14ac:dyDescent="0.2">
      <c r="A82" s="43" t="s">
        <v>50</v>
      </c>
      <c r="B82" s="43"/>
      <c r="C82" s="43"/>
    </row>
    <row r="83" spans="1:11" x14ac:dyDescent="0.2">
      <c r="F83" s="44"/>
      <c r="G83" s="44"/>
      <c r="H83" s="44"/>
    </row>
    <row r="87" spans="1:11" x14ac:dyDescent="0.2">
      <c r="H87" s="45"/>
    </row>
    <row r="88" spans="1:11" x14ac:dyDescent="0.2">
      <c r="H88" s="45"/>
    </row>
    <row r="89" spans="1:11" x14ac:dyDescent="0.2">
      <c r="H89" s="46"/>
    </row>
  </sheetData>
  <mergeCells count="13">
    <mergeCell ref="A82:C82"/>
    <mergeCell ref="A7:C8"/>
    <mergeCell ref="D7:H7"/>
    <mergeCell ref="I7:I8"/>
    <mergeCell ref="A10:C10"/>
    <mergeCell ref="A45:C45"/>
    <mergeCell ref="A81:C81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2023-08-02T20:12:25Z</dcterms:created>
  <dcterms:modified xsi:type="dcterms:W3CDTF">2023-08-02T20:12:25Z</dcterms:modified>
</cp:coreProperties>
</file>