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MAGIN\"/>
    </mc:Choice>
  </mc:AlternateContent>
  <xr:revisionPtr revIDLastSave="0" documentId="8_{C62A1689-00CE-4663-A3FC-C1F02010DA0B}" xr6:coauthVersionLast="40" xr6:coauthVersionMax="40" xr10:uidLastSave="{00000000-0000-0000-0000-000000000000}"/>
  <bookViews>
    <workbookView xWindow="0" yWindow="0" windowWidth="25200" windowHeight="11775" xr2:uid="{D24576E5-752D-49B5-998C-F0763BFB23C9}"/>
  </bookViews>
  <sheets>
    <sheet name="Poder Ejecutivo" sheetId="1" r:id="rId1"/>
  </sheets>
  <definedNames>
    <definedName name="_xlnm.Print_Titles" localSheetId="0">'Poder Ejecutivo'!$3:$9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M70" i="1"/>
  <c r="L70" i="1"/>
  <c r="L69" i="1" s="1"/>
  <c r="L68" i="1" s="1"/>
  <c r="K70" i="1"/>
  <c r="K69" i="1" s="1"/>
  <c r="K68" i="1" s="1"/>
  <c r="K10" i="1" s="1"/>
  <c r="J70" i="1"/>
  <c r="I70" i="1"/>
  <c r="H70" i="1"/>
  <c r="H69" i="1" s="1"/>
  <c r="H68" i="1" s="1"/>
  <c r="M69" i="1"/>
  <c r="J69" i="1"/>
  <c r="I69" i="1"/>
  <c r="J68" i="1"/>
  <c r="M66" i="1"/>
  <c r="M64" i="1"/>
  <c r="M63" i="1" s="1"/>
  <c r="L64" i="1"/>
  <c r="L63" i="1" s="1"/>
  <c r="L62" i="1" s="1"/>
  <c r="K64" i="1"/>
  <c r="J64" i="1"/>
  <c r="I64" i="1"/>
  <c r="I63" i="1" s="1"/>
  <c r="H64" i="1"/>
  <c r="H63" i="1" s="1"/>
  <c r="H62" i="1" s="1"/>
  <c r="K63" i="1"/>
  <c r="J63" i="1"/>
  <c r="J62" i="1" s="1"/>
  <c r="J10" i="1" s="1"/>
  <c r="K62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5" i="1"/>
  <c r="L45" i="1"/>
  <c r="K45" i="1"/>
  <c r="J45" i="1"/>
  <c r="I45" i="1"/>
  <c r="H45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6" i="1"/>
  <c r="L26" i="1"/>
  <c r="K26" i="1"/>
  <c r="J26" i="1"/>
  <c r="J13" i="1" s="1"/>
  <c r="I26" i="1"/>
  <c r="H26" i="1"/>
  <c r="M24" i="1"/>
  <c r="M23" i="1"/>
  <c r="M22" i="1"/>
  <c r="M21" i="1"/>
  <c r="M19" i="1"/>
  <c r="M17" i="1"/>
  <c r="M16" i="1"/>
  <c r="M14" i="1"/>
  <c r="L14" i="1"/>
  <c r="L13" i="1" s="1"/>
  <c r="K14" i="1"/>
  <c r="K13" i="1" s="1"/>
  <c r="J14" i="1"/>
  <c r="I14" i="1"/>
  <c r="H14" i="1"/>
  <c r="H13" i="1" s="1"/>
  <c r="M13" i="1"/>
  <c r="I13" i="1"/>
  <c r="M10" i="1"/>
  <c r="I10" i="1"/>
  <c r="L10" i="1" l="1"/>
  <c r="H10" i="1"/>
</calcChain>
</file>

<file path=xl/sharedStrings.xml><?xml version="1.0" encoding="utf-8"?>
<sst xmlns="http://schemas.openxmlformats.org/spreadsheetml/2006/main" count="122" uniqueCount="98">
  <si>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</si>
  <si>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</si>
  <si>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</si>
  <si>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30 DE JUNIO DE 2023</t>
  </si>
  <si>
    <t>(Cifras en Pesos)</t>
  </si>
  <si>
    <t>ORGANISMO PÚBLICO / FUENTE DE FINANCIAMIENTO / RAMO / PROGRAMA O FONDO / PROYECTO ESTRATÉGICO</t>
  </si>
  <si>
    <t>MUNICIPIO/COBERTURA</t>
  </si>
  <si>
    <t>PRESUPUESTO DEVENGADO</t>
  </si>
  <si>
    <t>B</t>
  </si>
  <si>
    <t>C</t>
  </si>
  <si>
    <t>F</t>
  </si>
  <si>
    <t>H</t>
  </si>
  <si>
    <t>S</t>
  </si>
  <si>
    <t>TOTAL</t>
  </si>
  <si>
    <t>Economías de Ejercicios Anteriores</t>
  </si>
  <si>
    <t>Recursos en Proceso de Ejecución</t>
  </si>
  <si>
    <t>Recursos por Ingresos Excedentes</t>
  </si>
  <si>
    <t>Recursos por Reducciones en Otras Previsiones</t>
  </si>
  <si>
    <t>Recursos del Ejercicio</t>
  </si>
  <si>
    <t>SECRETARÍA DE OBRA PÚBLICA Y COMUNICACIONES</t>
  </si>
  <si>
    <t>RECURSOS FEDERALES</t>
  </si>
  <si>
    <t>Ramo 28 Participaciones a Entidades Federativas y Municipios</t>
  </si>
  <si>
    <t>C0010</t>
  </si>
  <si>
    <t>Fondo General de Participaciones</t>
  </si>
  <si>
    <t>Paso a desnivel vehicular "Torre Chiapas", en la cabecera municipal (Construcción)</t>
  </si>
  <si>
    <t>Tuxtla Gutiérrez</t>
  </si>
  <si>
    <t>Infraestructura vial de acceso al hospital general del IMSS (Proyecto ejecutivo y construcción)</t>
  </si>
  <si>
    <t>C0050</t>
  </si>
  <si>
    <t>Participación por Impuestos Especiales</t>
  </si>
  <si>
    <t>C0100</t>
  </si>
  <si>
    <t>ISR Participable Estatal</t>
  </si>
  <si>
    <t>Paso a desnivel vehicular "Gomez Maza" (Proyecto ejecutivo)</t>
  </si>
  <si>
    <t>Paso a desnivel vehicular "Las Palmas" (Proyecto ejecutivo)</t>
  </si>
  <si>
    <t>Pavimentación de calzadas en el campo militar No. 36 (Construcción)</t>
  </si>
  <si>
    <t>Tapachula</t>
  </si>
  <si>
    <t>Ramo 33 Aportaciones Federales para Entidades Federativas y Municipios</t>
  </si>
  <si>
    <t>I0030</t>
  </si>
  <si>
    <t>FAIS Entidades (FISE)</t>
  </si>
  <si>
    <t>Hospital básico comunitario de 18 camas (Construcción)</t>
  </si>
  <si>
    <t>Venustiano Carranza</t>
  </si>
  <si>
    <t>Red de distribución de energía eléctrica de la localidad 23 de Mayo (Construcción)</t>
  </si>
  <si>
    <t>Acala</t>
  </si>
  <si>
    <t>Red de distribución de energía eléctrica de la localidad El Paquesch (Ampliación)</t>
  </si>
  <si>
    <t>Red de distribución de energía eléctrica de la localidad La Hacienda (Construcción)</t>
  </si>
  <si>
    <t>Bejucal de Ocampo</t>
  </si>
  <si>
    <t>Red de distribución de energía eléctrica de la localidad Las Manzanas (Ampliación)</t>
  </si>
  <si>
    <t>Tenejapa</t>
  </si>
  <si>
    <t>Red de distribución de energía eléctrica de la localidad Torostic (Ampliación)</t>
  </si>
  <si>
    <t>Chenalhó</t>
  </si>
  <si>
    <t>Red de distribución de energía eléctrica en la localidad Chihuahua (Ampliación)</t>
  </si>
  <si>
    <t>Socoltenango</t>
  </si>
  <si>
    <t>Red de distribución de energía eléctrica en la localidad El Dorado (Ampliación)</t>
  </si>
  <si>
    <t>Mezcalapa</t>
  </si>
  <si>
    <t>Red de distribución de energía eléctrica en la localidad Toquiancito (Ampliación)</t>
  </si>
  <si>
    <t>Siltepec</t>
  </si>
  <si>
    <t>I0120</t>
  </si>
  <si>
    <t>FAFEF</t>
  </si>
  <si>
    <t>Programa de seguimiento y control de obras públicas (Programa de seguimiento de obra pública para el Fondo de Aportaciones para el Fortalecimiento de las Entidades Federativas (FAFEF)</t>
  </si>
  <si>
    <t xml:space="preserve">Cobertura Estatal </t>
  </si>
  <si>
    <t>Plataforma y hangar de carga del aeropuerto Ángel Albino Corzo (Construcción)</t>
  </si>
  <si>
    <t>Chiapa de Corzo</t>
  </si>
  <si>
    <t>Vialidad pacificada de la calle El Sabinal al margen norte del río Sabinal entre la calle Las Brisas y avenida América cad. Km. 0+000 al Km. 0+542 en la cabecera municipal (Construcción de obras complementarias)</t>
  </si>
  <si>
    <t>Unidad deportiva en la cabecera municipal (Construcción de obras complementarias de 3a. Etapa)</t>
  </si>
  <si>
    <t>Comitán de Domínguez</t>
  </si>
  <si>
    <t>Ramo 48 Cultura</t>
  </si>
  <si>
    <t>U2810</t>
  </si>
  <si>
    <t>Programa Nacional de Reconstrucción</t>
  </si>
  <si>
    <t>Casa Cural del Templo de San Vicente de Ferrer (Rehabilitación)</t>
  </si>
  <si>
    <t>Copainalá</t>
  </si>
  <si>
    <t>Centro Cultural La Enseñanza (Rehabilitación)</t>
  </si>
  <si>
    <t>San Cristóbal de las Casas</t>
  </si>
  <si>
    <t>Convento de Nuestra Señora de la Asunción (Rehabilitación)</t>
  </si>
  <si>
    <t>Chapultenango</t>
  </si>
  <si>
    <t>Convento de San Francisco (Rehabilitación)</t>
  </si>
  <si>
    <t>Amatenango del Valle</t>
  </si>
  <si>
    <t>Hacienda Santa Bárbara Bajucu (Rehabilitación)</t>
  </si>
  <si>
    <t>Las Margaritas</t>
  </si>
  <si>
    <t>Museo de la Ciudad (Rehabilitación)</t>
  </si>
  <si>
    <t>Templo de la Caridad (Rehabilitación)</t>
  </si>
  <si>
    <t>Templo de la Virgen de la Asunción (Rehabilitación)</t>
  </si>
  <si>
    <t>Ixtapa</t>
  </si>
  <si>
    <t>Templo de la Virgen de la Natividad (Rehabilitación)</t>
  </si>
  <si>
    <t>Templo de San Agustín (Rehabilitación)</t>
  </si>
  <si>
    <t>Tapalapa</t>
  </si>
  <si>
    <t>Templo de San Jacinto de Polonia (Rehabilitación)</t>
  </si>
  <si>
    <t>Ocosingo</t>
  </si>
  <si>
    <t>Templo de Santo Domingo (Rehabilitación)</t>
  </si>
  <si>
    <t>Templo San Gabriel Arcángel (Rehabilitación)</t>
  </si>
  <si>
    <t>Templo San Sebastián (Rehabilitación)</t>
  </si>
  <si>
    <t>SECRETARÍA DE ECONOMÍA Y DEL TRABAJO</t>
  </si>
  <si>
    <t>Ramo 23 Provisiones Salariales y Económicas</t>
  </si>
  <si>
    <t>R1410</t>
  </si>
  <si>
    <t>Fideicomiso para la Infraestructura en los Estados</t>
  </si>
  <si>
    <t>Rehabilitación de instalaciones del Recinto Fiscalizado Estratégico de Puerto Chiapas</t>
  </si>
  <si>
    <t>SECRETARÍA DE TURISMO</t>
  </si>
  <si>
    <t>Fideicomiso para la Infraestructura en los Estados.</t>
  </si>
  <si>
    <t>Colocación de señalización turística de las regiones Metropolitana, Istmo-Costa y Soconusco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</si>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</sst>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0" fontId="6" fillId="0" borderId="0" xfId="3" applyFont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64" fontId="8" fillId="0" borderId="0" xfId="3" applyNumberFormat="1" applyFont="1" applyBorder="1" applyAlignment="1">
      <alignment horizontal="right" vertical="top"/>
    </xf>
    <xf numFmtId="1" fontId="8" fillId="0" borderId="0" xfId="3" applyNumberFormat="1" applyFont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0" fontId="4" fillId="4" borderId="0" xfId="3" applyFont="1" applyFill="1" applyBorder="1" applyAlignment="1">
      <alignment horizontal="justify" vertical="center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64" fontId="8" fillId="4" borderId="0" xfId="3" applyNumberFormat="1" applyFont="1" applyFill="1" applyBorder="1" applyAlignment="1">
      <alignment horizontal="right" vertical="center"/>
    </xf>
    <xf numFmtId="1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Alignment="1">
      <alignment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64" fontId="8" fillId="5" borderId="0" xfId="3" applyNumberFormat="1" applyFont="1" applyFill="1" applyBorder="1" applyAlignment="1">
      <alignment horizontal="right" vertical="top"/>
    </xf>
    <xf numFmtId="1" fontId="8" fillId="5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164" fontId="9" fillId="0" borderId="0" xfId="3" applyNumberFormat="1" applyFont="1" applyBorder="1" applyAlignment="1">
      <alignment horizontal="right" vertical="top"/>
    </xf>
    <xf numFmtId="1" fontId="9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justify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6" fillId="5" borderId="0" xfId="3" applyFont="1" applyFill="1" applyBorder="1" applyAlignment="1">
      <alignment horizontal="center" vertical="top"/>
    </xf>
    <xf numFmtId="0" fontId="4" fillId="0" borderId="0" xfId="3" applyFont="1" applyBorder="1" applyAlignment="1">
      <alignment vertical="center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horizontal="justify"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1" fontId="9" fillId="0" borderId="10" xfId="3" applyNumberFormat="1" applyFont="1" applyBorder="1" applyAlignment="1">
      <alignment horizontal="right" vertical="top"/>
    </xf>
    <xf numFmtId="164" fontId="9" fillId="0" borderId="10" xfId="3" applyNumberFormat="1" applyFont="1" applyBorder="1" applyAlignment="1">
      <alignment horizontal="right" vertical="top"/>
    </xf>
    <xf numFmtId="0" fontId="6" fillId="0" borderId="10" xfId="3" applyFont="1" applyBorder="1" applyAlignment="1">
      <alignment vertical="top"/>
    </xf>
    <xf numFmtId="49" fontId="10" fillId="0" borderId="11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  <xf numFmtId="0" fontId="6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center" vertical="top"/>
    </xf>
  </cellXfs>
  <cellStyles count="4">
    <cellStyle name="Normal" xfId="0" builtinId="0"/>
    <cellStyle name="Normal 2 3" xfId="1" xr:uid="{02672AF9-0E7A-4E8A-80CC-B789EE57DDE6}"/>
    <cellStyle name="Normal 4 2 2 2 2" xfId="2" xr:uid="{3105699D-21EE-4A89-86DF-ABF105F5BAA8}"/>
    <cellStyle name="Normal 6 2 2 2" xfId="3" xr:uid="{CF0D491C-9858-44A8-BA86-DAE7BD9752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E305-5911-40E0-A4AF-EBFF0EB14341}">
  <dimension ref="A1:M74"/>
  <sheetViews>
    <sheetView showGridLines="0" tabSelected="1" topLeftCell="A38" zoomScale="90" zoomScaleNormal="90" zoomScaleSheetLayoutView="100" workbookViewId="0">
      <selection sqref="A1:M74"/>
    </sheetView>
  </sheetViews>
  <sheetFormatPr baseColWidth="10" defaultRowHeight="12.75" x14ac:dyDescent="0.25"/>
  <cols>
    <col min="1" max="3" width="2" style="63" customWidth="1"/>
    <col min="4" max="4" width="6.7109375" style="63" customWidth="1"/>
    <col min="5" max="5" width="57.7109375" style="21" customWidth="1"/>
    <col min="6" max="6" width="2.7109375" style="35" customWidth="1"/>
    <col min="7" max="7" width="24.85546875" style="62" bestFit="1" customWidth="1"/>
    <col min="8" max="13" width="14" style="21" customWidth="1"/>
    <col min="14" max="16384" width="11.42578125" style="21"/>
  </cols>
  <sheetData>
    <row r="1" spans="1:13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s="4" customFormat="1" ht="15.75" customHeight="1" x14ac:dyDescent="0.25">
      <c r="A6" s="5" t="s">
        <v>5</v>
      </c>
      <c r="B6" s="6"/>
      <c r="C6" s="6"/>
      <c r="D6" s="6"/>
      <c r="E6" s="6"/>
      <c r="F6" s="6" t="s">
        <v>6</v>
      </c>
      <c r="G6" s="6"/>
      <c r="H6" s="6" t="s">
        <v>7</v>
      </c>
      <c r="I6" s="6"/>
      <c r="J6" s="6"/>
      <c r="K6" s="6"/>
      <c r="L6" s="6"/>
      <c r="M6" s="7"/>
    </row>
    <row r="7" spans="1:13" s="4" customFormat="1" ht="15.75" customHeight="1" x14ac:dyDescent="0.25">
      <c r="A7" s="8"/>
      <c r="B7" s="9"/>
      <c r="C7" s="9"/>
      <c r="D7" s="9"/>
      <c r="E7" s="9"/>
      <c r="F7" s="9"/>
      <c r="G7" s="9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</row>
    <row r="8" spans="1:13" s="16" customFormat="1" ht="59.25" customHeight="1" x14ac:dyDescent="0.25">
      <c r="A8" s="12"/>
      <c r="B8" s="13"/>
      <c r="C8" s="13"/>
      <c r="D8" s="13"/>
      <c r="E8" s="13"/>
      <c r="F8" s="13"/>
      <c r="G8" s="13"/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5"/>
    </row>
    <row r="9" spans="1:13" ht="3" customHeight="1" x14ac:dyDescent="0.25">
      <c r="A9" s="17"/>
      <c r="B9" s="17"/>
      <c r="C9" s="17"/>
      <c r="D9" s="17"/>
      <c r="E9" s="18"/>
      <c r="F9" s="19"/>
      <c r="G9" s="20"/>
      <c r="H9" s="18"/>
      <c r="I9" s="18"/>
      <c r="J9" s="18"/>
      <c r="K9" s="18"/>
      <c r="L9" s="18"/>
      <c r="M9" s="18"/>
    </row>
    <row r="10" spans="1:13" s="26" customFormat="1" x14ac:dyDescent="0.25">
      <c r="A10" s="22" t="s">
        <v>13</v>
      </c>
      <c r="B10" s="22"/>
      <c r="C10" s="22"/>
      <c r="D10" s="22"/>
      <c r="E10" s="22"/>
      <c r="F10" s="23"/>
      <c r="G10" s="23"/>
      <c r="H10" s="24">
        <f>SUM(H12,H62,H68)</f>
        <v>123124113</v>
      </c>
      <c r="I10" s="24">
        <f t="shared" ref="I10:M10" si="0">SUM(I12,I62,I68)</f>
        <v>21281923</v>
      </c>
      <c r="J10" s="25">
        <f t="shared" si="0"/>
        <v>0</v>
      </c>
      <c r="K10" s="24">
        <f t="shared" si="0"/>
        <v>3278860</v>
      </c>
      <c r="L10" s="24">
        <f t="shared" si="0"/>
        <v>545377867</v>
      </c>
      <c r="M10" s="24">
        <f t="shared" si="0"/>
        <v>693062763</v>
      </c>
    </row>
    <row r="11" spans="1:13" s="26" customFormat="1" x14ac:dyDescent="0.25">
      <c r="A11" s="17"/>
      <c r="B11" s="17"/>
      <c r="C11" s="17"/>
      <c r="D11" s="17"/>
      <c r="E11" s="17"/>
      <c r="F11" s="23"/>
      <c r="G11" s="23"/>
      <c r="H11" s="24"/>
      <c r="I11" s="24"/>
      <c r="J11" s="24"/>
      <c r="K11" s="24"/>
      <c r="L11" s="24"/>
      <c r="M11" s="24"/>
    </row>
    <row r="12" spans="1:13" s="32" customFormat="1" ht="18" customHeight="1" x14ac:dyDescent="0.25">
      <c r="A12" s="27" t="s">
        <v>19</v>
      </c>
      <c r="B12" s="27"/>
      <c r="C12" s="27"/>
      <c r="D12" s="27"/>
      <c r="E12" s="27"/>
      <c r="F12" s="28"/>
      <c r="G12" s="29"/>
      <c r="H12" s="30">
        <v>123124113</v>
      </c>
      <c r="I12" s="30">
        <v>12602154</v>
      </c>
      <c r="J12" s="31">
        <v>0</v>
      </c>
      <c r="K12" s="30">
        <v>3278860</v>
      </c>
      <c r="L12" s="30">
        <v>545377867</v>
      </c>
      <c r="M12" s="30">
        <v>684382994</v>
      </c>
    </row>
    <row r="13" spans="1:13" s="35" customFormat="1" x14ac:dyDescent="0.25">
      <c r="A13" s="33"/>
      <c r="B13" s="34" t="s">
        <v>20</v>
      </c>
      <c r="C13" s="34"/>
      <c r="D13" s="34"/>
      <c r="E13" s="34"/>
      <c r="F13" s="19"/>
      <c r="G13" s="23"/>
      <c r="H13" s="24">
        <f>SUM(H14,H26,H45)</f>
        <v>123124113</v>
      </c>
      <c r="I13" s="24">
        <f t="shared" ref="I13:M13" si="1">SUM(I14,I26,I45)</f>
        <v>12602154</v>
      </c>
      <c r="J13" s="25">
        <f t="shared" si="1"/>
        <v>0</v>
      </c>
      <c r="K13" s="24">
        <f t="shared" si="1"/>
        <v>3278860</v>
      </c>
      <c r="L13" s="24">
        <f t="shared" si="1"/>
        <v>545377867</v>
      </c>
      <c r="M13" s="24">
        <f t="shared" si="1"/>
        <v>684382994</v>
      </c>
    </row>
    <row r="14" spans="1:13" s="35" customFormat="1" x14ac:dyDescent="0.25">
      <c r="A14" s="33"/>
      <c r="B14" s="33"/>
      <c r="C14" s="34" t="s">
        <v>21</v>
      </c>
      <c r="D14" s="34"/>
      <c r="E14" s="34"/>
      <c r="F14" s="19"/>
      <c r="G14" s="23"/>
      <c r="H14" s="24">
        <f>SUM(H15,H18,H20)</f>
        <v>123124113</v>
      </c>
      <c r="I14" s="25">
        <f t="shared" ref="I14:M14" si="2">SUM(I15,I18,I20)</f>
        <v>0</v>
      </c>
      <c r="J14" s="25">
        <f t="shared" si="2"/>
        <v>0</v>
      </c>
      <c r="K14" s="24">
        <f t="shared" si="2"/>
        <v>3278860</v>
      </c>
      <c r="L14" s="25">
        <f t="shared" si="2"/>
        <v>0</v>
      </c>
      <c r="M14" s="24">
        <f t="shared" si="2"/>
        <v>126402973</v>
      </c>
    </row>
    <row r="15" spans="1:13" s="35" customFormat="1" x14ac:dyDescent="0.25">
      <c r="A15" s="36"/>
      <c r="B15" s="36"/>
      <c r="C15" s="37"/>
      <c r="D15" s="38" t="s">
        <v>22</v>
      </c>
      <c r="E15" s="39" t="s">
        <v>23</v>
      </c>
      <c r="F15" s="37"/>
      <c r="G15" s="40"/>
      <c r="H15" s="41">
        <v>57523609</v>
      </c>
      <c r="I15" s="42">
        <v>0</v>
      </c>
      <c r="J15" s="42">
        <v>0</v>
      </c>
      <c r="K15" s="42">
        <v>0</v>
      </c>
      <c r="L15" s="42">
        <v>0</v>
      </c>
      <c r="M15" s="41">
        <v>57523609</v>
      </c>
    </row>
    <row r="16" spans="1:13" ht="27" customHeight="1" x14ac:dyDescent="0.25">
      <c r="A16" s="43"/>
      <c r="B16" s="43"/>
      <c r="C16" s="44"/>
      <c r="D16" s="44"/>
      <c r="E16" s="45" t="s">
        <v>24</v>
      </c>
      <c r="F16" s="18"/>
      <c r="G16" s="20" t="s">
        <v>25</v>
      </c>
      <c r="H16" s="46">
        <v>28220338.98</v>
      </c>
      <c r="I16" s="47">
        <v>0</v>
      </c>
      <c r="J16" s="47">
        <v>0</v>
      </c>
      <c r="K16" s="47">
        <v>0</v>
      </c>
      <c r="L16" s="47">
        <v>0</v>
      </c>
      <c r="M16" s="46">
        <f>SUM(H16:L16)</f>
        <v>28220338.98</v>
      </c>
    </row>
    <row r="17" spans="1:13" ht="27" customHeight="1" x14ac:dyDescent="0.25">
      <c r="A17" s="43"/>
      <c r="B17" s="43"/>
      <c r="C17" s="44"/>
      <c r="D17" s="44"/>
      <c r="E17" s="45" t="s">
        <v>26</v>
      </c>
      <c r="F17" s="18"/>
      <c r="G17" s="20" t="s">
        <v>25</v>
      </c>
      <c r="H17" s="46">
        <v>29303270.149999999</v>
      </c>
      <c r="I17" s="47">
        <v>0</v>
      </c>
      <c r="J17" s="47">
        <v>0</v>
      </c>
      <c r="K17" s="47">
        <v>0</v>
      </c>
      <c r="L17" s="47">
        <v>0</v>
      </c>
      <c r="M17" s="46">
        <f>SUM(H17:L17)</f>
        <v>29303270.149999999</v>
      </c>
    </row>
    <row r="18" spans="1:13" s="19" customFormat="1" x14ac:dyDescent="0.25">
      <c r="A18" s="36"/>
      <c r="B18" s="36"/>
      <c r="C18" s="37"/>
      <c r="D18" s="38" t="s">
        <v>27</v>
      </c>
      <c r="E18" s="39" t="s">
        <v>28</v>
      </c>
      <c r="F18" s="37"/>
      <c r="G18" s="40"/>
      <c r="H18" s="41">
        <v>49689075</v>
      </c>
      <c r="I18" s="42">
        <v>0</v>
      </c>
      <c r="J18" s="42">
        <v>0</v>
      </c>
      <c r="K18" s="42">
        <v>0</v>
      </c>
      <c r="L18" s="42">
        <v>0</v>
      </c>
      <c r="M18" s="41">
        <v>49689075</v>
      </c>
    </row>
    <row r="19" spans="1:13" ht="27" customHeight="1" x14ac:dyDescent="0.25">
      <c r="A19" s="43"/>
      <c r="B19" s="43"/>
      <c r="C19" s="44"/>
      <c r="D19" s="44"/>
      <c r="E19" s="45" t="s">
        <v>26</v>
      </c>
      <c r="F19" s="18"/>
      <c r="G19" s="20" t="s">
        <v>25</v>
      </c>
      <c r="H19" s="46">
        <v>49689075.07</v>
      </c>
      <c r="I19" s="47">
        <v>0</v>
      </c>
      <c r="J19" s="47">
        <v>0</v>
      </c>
      <c r="K19" s="47">
        <v>0</v>
      </c>
      <c r="L19" s="47">
        <v>0</v>
      </c>
      <c r="M19" s="46">
        <f>SUM(H19:L19)</f>
        <v>49689075.07</v>
      </c>
    </row>
    <row r="20" spans="1:13" s="19" customFormat="1" x14ac:dyDescent="0.25">
      <c r="A20" s="36"/>
      <c r="B20" s="36"/>
      <c r="C20" s="37"/>
      <c r="D20" s="38" t="s">
        <v>29</v>
      </c>
      <c r="E20" s="39" t="s">
        <v>30</v>
      </c>
      <c r="F20" s="37"/>
      <c r="G20" s="40"/>
      <c r="H20" s="41">
        <v>15911429</v>
      </c>
      <c r="I20" s="42">
        <v>0</v>
      </c>
      <c r="J20" s="42">
        <v>0</v>
      </c>
      <c r="K20" s="41">
        <v>3278860</v>
      </c>
      <c r="L20" s="42">
        <v>0</v>
      </c>
      <c r="M20" s="41">
        <v>19190289</v>
      </c>
    </row>
    <row r="21" spans="1:13" s="19" customFormat="1" ht="27" customHeight="1" x14ac:dyDescent="0.25">
      <c r="A21" s="33"/>
      <c r="B21" s="33"/>
      <c r="D21" s="17"/>
      <c r="E21" s="48" t="s">
        <v>26</v>
      </c>
      <c r="G21" s="20" t="s">
        <v>25</v>
      </c>
      <c r="H21" s="46">
        <v>15911429</v>
      </c>
      <c r="I21" s="47">
        <v>0</v>
      </c>
      <c r="J21" s="47">
        <v>0</v>
      </c>
      <c r="K21" s="47">
        <v>0</v>
      </c>
      <c r="L21" s="47">
        <v>0</v>
      </c>
      <c r="M21" s="46">
        <f>SUM(H21:L21)</f>
        <v>15911429</v>
      </c>
    </row>
    <row r="22" spans="1:13" s="19" customFormat="1" ht="12.75" customHeight="1" x14ac:dyDescent="0.25">
      <c r="A22" s="33"/>
      <c r="B22" s="33"/>
      <c r="D22" s="17"/>
      <c r="E22" s="48" t="s">
        <v>31</v>
      </c>
      <c r="G22" s="20" t="s">
        <v>25</v>
      </c>
      <c r="H22" s="47">
        <v>0</v>
      </c>
      <c r="I22" s="47">
        <v>0</v>
      </c>
      <c r="J22" s="47">
        <v>0</v>
      </c>
      <c r="K22" s="46">
        <v>814430</v>
      </c>
      <c r="L22" s="47">
        <v>0</v>
      </c>
      <c r="M22" s="46">
        <f>SUM(H22:L22)</f>
        <v>814430</v>
      </c>
    </row>
    <row r="23" spans="1:13" s="19" customFormat="1" ht="12.75" customHeight="1" x14ac:dyDescent="0.25">
      <c r="A23" s="33"/>
      <c r="B23" s="33"/>
      <c r="D23" s="17"/>
      <c r="E23" s="48" t="s">
        <v>32</v>
      </c>
      <c r="G23" s="20" t="s">
        <v>25</v>
      </c>
      <c r="H23" s="47">
        <v>0</v>
      </c>
      <c r="I23" s="47">
        <v>0</v>
      </c>
      <c r="J23" s="47">
        <v>0</v>
      </c>
      <c r="K23" s="46">
        <v>814430.32</v>
      </c>
      <c r="L23" s="47">
        <v>0</v>
      </c>
      <c r="M23" s="46">
        <f>SUM(H23:L23)</f>
        <v>814430.32</v>
      </c>
    </row>
    <row r="24" spans="1:13" s="19" customFormat="1" ht="27" customHeight="1" x14ac:dyDescent="0.25">
      <c r="A24" s="33"/>
      <c r="B24" s="33"/>
      <c r="D24" s="17"/>
      <c r="E24" s="48" t="s">
        <v>33</v>
      </c>
      <c r="G24" s="20" t="s">
        <v>34</v>
      </c>
      <c r="H24" s="47">
        <v>0</v>
      </c>
      <c r="I24" s="47">
        <v>0</v>
      </c>
      <c r="J24" s="47">
        <v>0</v>
      </c>
      <c r="K24" s="46">
        <v>1650000</v>
      </c>
      <c r="L24" s="47">
        <v>0</v>
      </c>
      <c r="M24" s="46">
        <f>SUM(H24:L24)</f>
        <v>1650000</v>
      </c>
    </row>
    <row r="25" spans="1:13" s="19" customFormat="1" x14ac:dyDescent="0.25">
      <c r="A25" s="33"/>
      <c r="B25" s="33"/>
      <c r="D25" s="17"/>
      <c r="E25" s="48"/>
      <c r="G25" s="20"/>
      <c r="H25" s="46"/>
      <c r="I25" s="47"/>
      <c r="J25" s="47"/>
      <c r="K25" s="47"/>
      <c r="L25" s="47"/>
      <c r="M25" s="46"/>
    </row>
    <row r="26" spans="1:13" s="19" customFormat="1" x14ac:dyDescent="0.25">
      <c r="A26" s="49"/>
      <c r="B26" s="49"/>
      <c r="C26" s="50" t="s">
        <v>35</v>
      </c>
      <c r="D26" s="50"/>
      <c r="E26" s="50"/>
      <c r="G26" s="23"/>
      <c r="H26" s="25">
        <f t="shared" ref="H26:M26" si="3">SUM(H28,H38)</f>
        <v>0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4">
        <f t="shared" si="3"/>
        <v>545377867</v>
      </c>
      <c r="M26" s="24">
        <f t="shared" si="3"/>
        <v>545377867</v>
      </c>
    </row>
    <row r="27" spans="1:13" s="19" customFormat="1" x14ac:dyDescent="0.25">
      <c r="A27" s="49"/>
      <c r="B27" s="49"/>
      <c r="C27" s="50"/>
      <c r="D27" s="50"/>
      <c r="E27" s="50"/>
      <c r="G27" s="23"/>
      <c r="H27" s="25"/>
      <c r="I27" s="25"/>
      <c r="J27" s="25"/>
      <c r="K27" s="25"/>
      <c r="L27" s="24"/>
      <c r="M27" s="24"/>
    </row>
    <row r="28" spans="1:13" s="19" customFormat="1" x14ac:dyDescent="0.25">
      <c r="A28" s="36"/>
      <c r="B28" s="36"/>
      <c r="C28" s="37"/>
      <c r="D28" s="38" t="s">
        <v>36</v>
      </c>
      <c r="E28" s="39" t="s">
        <v>37</v>
      </c>
      <c r="F28" s="37"/>
      <c r="G28" s="51"/>
      <c r="H28" s="42">
        <v>0</v>
      </c>
      <c r="I28" s="42">
        <v>0</v>
      </c>
      <c r="J28" s="42">
        <v>0</v>
      </c>
      <c r="K28" s="42">
        <v>0</v>
      </c>
      <c r="L28" s="41">
        <v>79190265</v>
      </c>
      <c r="M28" s="41">
        <v>79190265</v>
      </c>
    </row>
    <row r="29" spans="1:13" s="18" customFormat="1" ht="12.75" customHeight="1" x14ac:dyDescent="0.25">
      <c r="A29" s="17"/>
      <c r="B29" s="17"/>
      <c r="C29" s="17"/>
      <c r="D29" s="17"/>
      <c r="E29" s="48" t="s">
        <v>38</v>
      </c>
      <c r="F29" s="19"/>
      <c r="G29" s="20" t="s">
        <v>39</v>
      </c>
      <c r="H29" s="47">
        <v>0</v>
      </c>
      <c r="I29" s="47">
        <v>0</v>
      </c>
      <c r="J29" s="47">
        <v>0</v>
      </c>
      <c r="K29" s="47">
        <v>0</v>
      </c>
      <c r="L29" s="46">
        <v>56967857.039999999</v>
      </c>
      <c r="M29" s="46">
        <f t="shared" ref="M29:M37" si="4">SUM(H29:L29)</f>
        <v>56967857.039999999</v>
      </c>
    </row>
    <row r="30" spans="1:13" s="18" customFormat="1" ht="27" customHeight="1" x14ac:dyDescent="0.25">
      <c r="A30" s="17"/>
      <c r="B30" s="17"/>
      <c r="C30" s="17"/>
      <c r="D30" s="17"/>
      <c r="E30" s="48" t="s">
        <v>40</v>
      </c>
      <c r="F30" s="19"/>
      <c r="G30" s="20" t="s">
        <v>41</v>
      </c>
      <c r="H30" s="47">
        <v>0</v>
      </c>
      <c r="I30" s="47">
        <v>0</v>
      </c>
      <c r="J30" s="47">
        <v>0</v>
      </c>
      <c r="K30" s="47">
        <v>0</v>
      </c>
      <c r="L30" s="46">
        <v>8011672.4299999997</v>
      </c>
      <c r="M30" s="46">
        <f t="shared" si="4"/>
        <v>8011672.4299999997</v>
      </c>
    </row>
    <row r="31" spans="1:13" s="18" customFormat="1" ht="27" customHeight="1" x14ac:dyDescent="0.25">
      <c r="A31" s="17"/>
      <c r="B31" s="17"/>
      <c r="C31" s="17"/>
      <c r="D31" s="17"/>
      <c r="E31" s="48" t="s">
        <v>42</v>
      </c>
      <c r="F31" s="19"/>
      <c r="G31" s="20" t="s">
        <v>41</v>
      </c>
      <c r="H31" s="47">
        <v>0</v>
      </c>
      <c r="I31" s="47">
        <v>0</v>
      </c>
      <c r="J31" s="47">
        <v>0</v>
      </c>
      <c r="K31" s="47">
        <v>0</v>
      </c>
      <c r="L31" s="46">
        <v>3003697.36</v>
      </c>
      <c r="M31" s="46">
        <f t="shared" si="4"/>
        <v>3003697.36</v>
      </c>
    </row>
    <row r="32" spans="1:13" s="18" customFormat="1" ht="27" customHeight="1" x14ac:dyDescent="0.25">
      <c r="A32" s="17"/>
      <c r="B32" s="17"/>
      <c r="C32" s="17"/>
      <c r="D32" s="17"/>
      <c r="E32" s="48" t="s">
        <v>43</v>
      </c>
      <c r="F32" s="19"/>
      <c r="G32" s="20" t="s">
        <v>44</v>
      </c>
      <c r="H32" s="47">
        <v>0</v>
      </c>
      <c r="I32" s="47">
        <v>0</v>
      </c>
      <c r="J32" s="47">
        <v>0</v>
      </c>
      <c r="K32" s="47">
        <v>0</v>
      </c>
      <c r="L32" s="46">
        <v>5105348.18</v>
      </c>
      <c r="M32" s="46">
        <f t="shared" si="4"/>
        <v>5105348.18</v>
      </c>
    </row>
    <row r="33" spans="1:13" s="18" customFormat="1" ht="25.5" x14ac:dyDescent="0.25">
      <c r="A33" s="17"/>
      <c r="B33" s="17"/>
      <c r="C33" s="17"/>
      <c r="D33" s="17"/>
      <c r="E33" s="48" t="s">
        <v>45</v>
      </c>
      <c r="F33" s="19"/>
      <c r="G33" s="20" t="s">
        <v>46</v>
      </c>
      <c r="H33" s="47">
        <v>0</v>
      </c>
      <c r="I33" s="47">
        <v>0</v>
      </c>
      <c r="J33" s="47">
        <v>0</v>
      </c>
      <c r="K33" s="47">
        <v>0</v>
      </c>
      <c r="L33" s="46">
        <v>1190156.3400000001</v>
      </c>
      <c r="M33" s="46">
        <f t="shared" si="4"/>
        <v>1190156.3400000001</v>
      </c>
    </row>
    <row r="34" spans="1:13" s="18" customFormat="1" ht="27" customHeight="1" x14ac:dyDescent="0.25">
      <c r="A34" s="17"/>
      <c r="B34" s="17"/>
      <c r="C34" s="17"/>
      <c r="D34" s="17"/>
      <c r="E34" s="48" t="s">
        <v>47</v>
      </c>
      <c r="F34" s="19"/>
      <c r="G34" s="20" t="s">
        <v>48</v>
      </c>
      <c r="H34" s="47">
        <v>0</v>
      </c>
      <c r="I34" s="47">
        <v>0</v>
      </c>
      <c r="J34" s="47">
        <v>0</v>
      </c>
      <c r="K34" s="47">
        <v>0</v>
      </c>
      <c r="L34" s="46">
        <v>1570637.25</v>
      </c>
      <c r="M34" s="46">
        <f t="shared" si="4"/>
        <v>1570637.25</v>
      </c>
    </row>
    <row r="35" spans="1:13" s="18" customFormat="1" ht="27" customHeight="1" x14ac:dyDescent="0.25">
      <c r="A35" s="17"/>
      <c r="B35" s="17"/>
      <c r="C35" s="17"/>
      <c r="D35" s="17"/>
      <c r="E35" s="48" t="s">
        <v>49</v>
      </c>
      <c r="F35" s="19"/>
      <c r="G35" s="20" t="s">
        <v>50</v>
      </c>
      <c r="H35" s="47">
        <v>0</v>
      </c>
      <c r="I35" s="47">
        <v>0</v>
      </c>
      <c r="J35" s="47">
        <v>0</v>
      </c>
      <c r="K35" s="47">
        <v>0</v>
      </c>
      <c r="L35" s="46">
        <v>803158.03</v>
      </c>
      <c r="M35" s="46">
        <f t="shared" si="4"/>
        <v>803158.03</v>
      </c>
    </row>
    <row r="36" spans="1:13" s="18" customFormat="1" ht="27" customHeight="1" x14ac:dyDescent="0.25">
      <c r="A36" s="17"/>
      <c r="B36" s="17"/>
      <c r="C36" s="17"/>
      <c r="D36" s="17"/>
      <c r="E36" s="48" t="s">
        <v>51</v>
      </c>
      <c r="F36" s="19"/>
      <c r="G36" s="20" t="s">
        <v>52</v>
      </c>
      <c r="H36" s="47">
        <v>0</v>
      </c>
      <c r="I36" s="47">
        <v>0</v>
      </c>
      <c r="J36" s="47">
        <v>0</v>
      </c>
      <c r="K36" s="47">
        <v>0</v>
      </c>
      <c r="L36" s="46">
        <v>922155.48</v>
      </c>
      <c r="M36" s="46">
        <f t="shared" si="4"/>
        <v>922155.48</v>
      </c>
    </row>
    <row r="37" spans="1:13" s="18" customFormat="1" ht="27" customHeight="1" x14ac:dyDescent="0.25">
      <c r="A37" s="17"/>
      <c r="B37" s="17"/>
      <c r="C37" s="17"/>
      <c r="D37" s="17"/>
      <c r="E37" s="48" t="s">
        <v>53</v>
      </c>
      <c r="F37" s="19"/>
      <c r="G37" s="20" t="s">
        <v>54</v>
      </c>
      <c r="H37" s="47">
        <v>0</v>
      </c>
      <c r="I37" s="47">
        <v>0</v>
      </c>
      <c r="J37" s="47">
        <v>0</v>
      </c>
      <c r="K37" s="47">
        <v>0</v>
      </c>
      <c r="L37" s="46">
        <v>1615582.95</v>
      </c>
      <c r="M37" s="46">
        <f t="shared" si="4"/>
        <v>1615582.95</v>
      </c>
    </row>
    <row r="38" spans="1:13" s="19" customFormat="1" x14ac:dyDescent="0.25">
      <c r="A38" s="36"/>
      <c r="B38" s="36"/>
      <c r="C38" s="37"/>
      <c r="D38" s="38" t="s">
        <v>55</v>
      </c>
      <c r="E38" s="39" t="s">
        <v>56</v>
      </c>
      <c r="F38" s="37"/>
      <c r="G38" s="51"/>
      <c r="H38" s="42">
        <v>0</v>
      </c>
      <c r="I38" s="42">
        <v>0</v>
      </c>
      <c r="J38" s="42">
        <v>0</v>
      </c>
      <c r="K38" s="42">
        <v>0</v>
      </c>
      <c r="L38" s="41">
        <v>466187602</v>
      </c>
      <c r="M38" s="41">
        <v>466187602</v>
      </c>
    </row>
    <row r="39" spans="1:13" s="18" customFormat="1" ht="38.25" x14ac:dyDescent="0.25">
      <c r="A39" s="17"/>
      <c r="B39" s="17"/>
      <c r="C39" s="17"/>
      <c r="D39" s="17"/>
      <c r="E39" s="48" t="s">
        <v>57</v>
      </c>
      <c r="F39" s="19"/>
      <c r="G39" s="20" t="s">
        <v>58</v>
      </c>
      <c r="H39" s="47">
        <v>0</v>
      </c>
      <c r="I39" s="47">
        <v>0</v>
      </c>
      <c r="J39" s="47">
        <v>0</v>
      </c>
      <c r="K39" s="47">
        <v>0</v>
      </c>
      <c r="L39" s="46">
        <v>15360117.43</v>
      </c>
      <c r="M39" s="46">
        <f t="shared" ref="M39:M43" si="5">SUM(H39:L39)</f>
        <v>15360117.43</v>
      </c>
    </row>
    <row r="40" spans="1:13" s="18" customFormat="1" ht="27" customHeight="1" x14ac:dyDescent="0.25">
      <c r="A40" s="17"/>
      <c r="B40" s="17"/>
      <c r="C40" s="17"/>
      <c r="D40" s="17"/>
      <c r="E40" s="48" t="s">
        <v>24</v>
      </c>
      <c r="F40" s="19"/>
      <c r="G40" s="20" t="s">
        <v>25</v>
      </c>
      <c r="H40" s="47">
        <v>0</v>
      </c>
      <c r="I40" s="47">
        <v>0</v>
      </c>
      <c r="J40" s="47">
        <v>0</v>
      </c>
      <c r="K40" s="47">
        <v>0</v>
      </c>
      <c r="L40" s="46">
        <v>415186049.08999997</v>
      </c>
      <c r="M40" s="46">
        <f t="shared" si="5"/>
        <v>415186049.08999997</v>
      </c>
    </row>
    <row r="41" spans="1:13" s="18" customFormat="1" ht="27" customHeight="1" x14ac:dyDescent="0.25">
      <c r="A41" s="17"/>
      <c r="B41" s="17"/>
      <c r="C41" s="17"/>
      <c r="D41" s="17"/>
      <c r="E41" s="48" t="s">
        <v>59</v>
      </c>
      <c r="F41" s="19"/>
      <c r="G41" s="20" t="s">
        <v>60</v>
      </c>
      <c r="H41" s="47">
        <v>0</v>
      </c>
      <c r="I41" s="47">
        <v>0</v>
      </c>
      <c r="J41" s="47">
        <v>0</v>
      </c>
      <c r="K41" s="47">
        <v>0</v>
      </c>
      <c r="L41" s="46">
        <v>33217834.16</v>
      </c>
      <c r="M41" s="46">
        <f t="shared" si="5"/>
        <v>33217834.16</v>
      </c>
    </row>
    <row r="42" spans="1:13" s="18" customFormat="1" ht="51" x14ac:dyDescent="0.25">
      <c r="A42" s="17"/>
      <c r="B42" s="17"/>
      <c r="C42" s="17"/>
      <c r="D42" s="17"/>
      <c r="E42" s="48" t="s">
        <v>61</v>
      </c>
      <c r="F42" s="19"/>
      <c r="G42" s="20" t="s">
        <v>25</v>
      </c>
      <c r="H42" s="47">
        <v>0</v>
      </c>
      <c r="I42" s="47">
        <v>0</v>
      </c>
      <c r="J42" s="47">
        <v>0</v>
      </c>
      <c r="K42" s="47">
        <v>0</v>
      </c>
      <c r="L42" s="46">
        <v>2159404.23</v>
      </c>
      <c r="M42" s="46">
        <f t="shared" si="5"/>
        <v>2159404.23</v>
      </c>
    </row>
    <row r="43" spans="1:13" s="18" customFormat="1" ht="27" customHeight="1" x14ac:dyDescent="0.25">
      <c r="A43" s="17"/>
      <c r="B43" s="17"/>
      <c r="C43" s="17"/>
      <c r="D43" s="17"/>
      <c r="E43" s="48" t="s">
        <v>62</v>
      </c>
      <c r="F43" s="19"/>
      <c r="G43" s="20" t="s">
        <v>63</v>
      </c>
      <c r="H43" s="47">
        <v>0</v>
      </c>
      <c r="I43" s="47">
        <v>0</v>
      </c>
      <c r="J43" s="47">
        <v>0</v>
      </c>
      <c r="K43" s="47">
        <v>0</v>
      </c>
      <c r="L43" s="46">
        <v>264196.75</v>
      </c>
      <c r="M43" s="46">
        <f t="shared" si="5"/>
        <v>264196.75</v>
      </c>
    </row>
    <row r="44" spans="1:13" s="18" customFormat="1" x14ac:dyDescent="0.25">
      <c r="A44" s="17"/>
      <c r="B44" s="17"/>
      <c r="C44" s="17"/>
      <c r="D44" s="17"/>
      <c r="E44" s="48"/>
      <c r="F44" s="19"/>
      <c r="G44" s="20"/>
      <c r="H44" s="47"/>
      <c r="I44" s="47"/>
      <c r="J44" s="47"/>
      <c r="K44" s="47"/>
      <c r="L44" s="46"/>
      <c r="M44" s="46"/>
    </row>
    <row r="45" spans="1:13" s="18" customFormat="1" x14ac:dyDescent="0.25">
      <c r="A45" s="17"/>
      <c r="B45" s="17"/>
      <c r="C45" s="50" t="s">
        <v>64</v>
      </c>
      <c r="D45" s="50"/>
      <c r="E45" s="50"/>
      <c r="F45" s="19"/>
      <c r="G45" s="20"/>
      <c r="H45" s="25">
        <f>SUM(H46)</f>
        <v>0</v>
      </c>
      <c r="I45" s="24">
        <f t="shared" ref="I45:M45" si="6">SUM(I46)</f>
        <v>12602154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4">
        <f t="shared" si="6"/>
        <v>12602154</v>
      </c>
    </row>
    <row r="46" spans="1:13" s="19" customFormat="1" x14ac:dyDescent="0.25">
      <c r="A46" s="36"/>
      <c r="B46" s="36"/>
      <c r="C46" s="37"/>
      <c r="D46" s="38" t="s">
        <v>65</v>
      </c>
      <c r="E46" s="39" t="s">
        <v>66</v>
      </c>
      <c r="F46" s="37"/>
      <c r="G46" s="51"/>
      <c r="H46" s="42">
        <v>0</v>
      </c>
      <c r="I46" s="41">
        <v>12602154</v>
      </c>
      <c r="J46" s="42">
        <v>0</v>
      </c>
      <c r="K46" s="42">
        <v>0</v>
      </c>
      <c r="L46" s="42">
        <v>0</v>
      </c>
      <c r="M46" s="41">
        <v>12602154</v>
      </c>
    </row>
    <row r="47" spans="1:13" s="18" customFormat="1" x14ac:dyDescent="0.25">
      <c r="A47" s="17"/>
      <c r="B47" s="17"/>
      <c r="C47" s="17"/>
      <c r="D47" s="17"/>
      <c r="E47" s="48" t="s">
        <v>67</v>
      </c>
      <c r="F47" s="19"/>
      <c r="G47" s="20" t="s">
        <v>68</v>
      </c>
      <c r="H47" s="47">
        <v>0</v>
      </c>
      <c r="I47" s="46">
        <v>675000</v>
      </c>
      <c r="J47" s="47">
        <v>0</v>
      </c>
      <c r="K47" s="47">
        <v>0</v>
      </c>
      <c r="L47" s="47">
        <v>0</v>
      </c>
      <c r="M47" s="46">
        <f t="shared" ref="M47:M60" si="7">SUM(H47:L47)</f>
        <v>675000</v>
      </c>
    </row>
    <row r="48" spans="1:13" s="18" customFormat="1" x14ac:dyDescent="0.25">
      <c r="A48" s="17"/>
      <c r="B48" s="17"/>
      <c r="C48" s="17"/>
      <c r="D48" s="17"/>
      <c r="E48" s="48" t="s">
        <v>69</v>
      </c>
      <c r="F48" s="19"/>
      <c r="G48" s="20" t="s">
        <v>70</v>
      </c>
      <c r="H48" s="47">
        <v>0</v>
      </c>
      <c r="I48" s="46">
        <v>1992640</v>
      </c>
      <c r="J48" s="47">
        <v>0</v>
      </c>
      <c r="K48" s="47">
        <v>0</v>
      </c>
      <c r="L48" s="47">
        <v>0</v>
      </c>
      <c r="M48" s="46">
        <f t="shared" si="7"/>
        <v>1992640</v>
      </c>
    </row>
    <row r="49" spans="1:13" s="18" customFormat="1" x14ac:dyDescent="0.25">
      <c r="A49" s="17"/>
      <c r="B49" s="17"/>
      <c r="C49" s="17"/>
      <c r="D49" s="17"/>
      <c r="E49" s="48" t="s">
        <v>71</v>
      </c>
      <c r="F49" s="19"/>
      <c r="G49" s="20" t="s">
        <v>72</v>
      </c>
      <c r="H49" s="47">
        <v>0</v>
      </c>
      <c r="I49" s="46">
        <v>2146217.15</v>
      </c>
      <c r="J49" s="47">
        <v>0</v>
      </c>
      <c r="K49" s="47">
        <v>0</v>
      </c>
      <c r="L49" s="47">
        <v>0</v>
      </c>
      <c r="M49" s="46">
        <f t="shared" si="7"/>
        <v>2146217.15</v>
      </c>
    </row>
    <row r="50" spans="1:13" s="18" customFormat="1" x14ac:dyDescent="0.25">
      <c r="A50" s="17"/>
      <c r="B50" s="17"/>
      <c r="C50" s="17"/>
      <c r="D50" s="17"/>
      <c r="E50" s="48" t="s">
        <v>73</v>
      </c>
      <c r="F50" s="19"/>
      <c r="G50" s="20" t="s">
        <v>74</v>
      </c>
      <c r="H50" s="47">
        <v>0</v>
      </c>
      <c r="I50" s="46">
        <v>765000</v>
      </c>
      <c r="J50" s="47">
        <v>0</v>
      </c>
      <c r="K50" s="47">
        <v>0</v>
      </c>
      <c r="L50" s="47">
        <v>0</v>
      </c>
      <c r="M50" s="46">
        <f t="shared" si="7"/>
        <v>765000</v>
      </c>
    </row>
    <row r="51" spans="1:13" s="18" customFormat="1" x14ac:dyDescent="0.25">
      <c r="A51" s="17"/>
      <c r="B51" s="17"/>
      <c r="C51" s="17"/>
      <c r="D51" s="17"/>
      <c r="E51" s="48" t="s">
        <v>75</v>
      </c>
      <c r="F51" s="19"/>
      <c r="G51" s="20" t="s">
        <v>76</v>
      </c>
      <c r="H51" s="47">
        <v>0</v>
      </c>
      <c r="I51" s="46">
        <v>560000</v>
      </c>
      <c r="J51" s="47">
        <v>0</v>
      </c>
      <c r="K51" s="47">
        <v>0</v>
      </c>
      <c r="L51" s="47">
        <v>0</v>
      </c>
      <c r="M51" s="46">
        <f t="shared" si="7"/>
        <v>560000</v>
      </c>
    </row>
    <row r="52" spans="1:13" s="18" customFormat="1" x14ac:dyDescent="0.25">
      <c r="A52" s="17"/>
      <c r="B52" s="17"/>
      <c r="C52" s="17"/>
      <c r="D52" s="17"/>
      <c r="E52" s="48" t="s">
        <v>77</v>
      </c>
      <c r="F52" s="19"/>
      <c r="G52" s="20" t="s">
        <v>25</v>
      </c>
      <c r="H52" s="47">
        <v>0</v>
      </c>
      <c r="I52" s="46">
        <v>2013296.53</v>
      </c>
      <c r="J52" s="47">
        <v>0</v>
      </c>
      <c r="K52" s="47">
        <v>0</v>
      </c>
      <c r="L52" s="47">
        <v>0</v>
      </c>
      <c r="M52" s="46">
        <f t="shared" si="7"/>
        <v>2013296.53</v>
      </c>
    </row>
    <row r="53" spans="1:13" s="18" customFormat="1" x14ac:dyDescent="0.25">
      <c r="A53" s="17"/>
      <c r="B53" s="17"/>
      <c r="C53" s="17"/>
      <c r="D53" s="17"/>
      <c r="E53" s="48" t="s">
        <v>78</v>
      </c>
      <c r="F53" s="19"/>
      <c r="G53" s="20" t="s">
        <v>70</v>
      </c>
      <c r="H53" s="47">
        <v>0</v>
      </c>
      <c r="I53" s="46">
        <v>500000</v>
      </c>
      <c r="J53" s="47">
        <v>0</v>
      </c>
      <c r="K53" s="47">
        <v>0</v>
      </c>
      <c r="L53" s="47">
        <v>0</v>
      </c>
      <c r="M53" s="46">
        <f t="shared" si="7"/>
        <v>500000</v>
      </c>
    </row>
    <row r="54" spans="1:13" s="18" customFormat="1" x14ac:dyDescent="0.25">
      <c r="A54" s="17"/>
      <c r="B54" s="17"/>
      <c r="C54" s="17"/>
      <c r="D54" s="17"/>
      <c r="E54" s="48" t="s">
        <v>79</v>
      </c>
      <c r="F54" s="19"/>
      <c r="G54" s="20" t="s">
        <v>80</v>
      </c>
      <c r="H54" s="47">
        <v>0</v>
      </c>
      <c r="I54" s="46">
        <v>375000</v>
      </c>
      <c r="J54" s="47">
        <v>0</v>
      </c>
      <c r="K54" s="47">
        <v>0</v>
      </c>
      <c r="L54" s="47">
        <v>0</v>
      </c>
      <c r="M54" s="46">
        <f t="shared" si="7"/>
        <v>375000</v>
      </c>
    </row>
    <row r="55" spans="1:13" s="18" customFormat="1" x14ac:dyDescent="0.25">
      <c r="A55" s="17"/>
      <c r="B55" s="17"/>
      <c r="C55" s="17"/>
      <c r="D55" s="17"/>
      <c r="E55" s="48" t="s">
        <v>81</v>
      </c>
      <c r="F55" s="19"/>
      <c r="G55" s="20" t="s">
        <v>39</v>
      </c>
      <c r="H55" s="47">
        <v>0</v>
      </c>
      <c r="I55" s="46">
        <v>200000</v>
      </c>
      <c r="J55" s="47">
        <v>0</v>
      </c>
      <c r="K55" s="47">
        <v>0</v>
      </c>
      <c r="L55" s="47">
        <v>0</v>
      </c>
      <c r="M55" s="46">
        <f t="shared" si="7"/>
        <v>200000</v>
      </c>
    </row>
    <row r="56" spans="1:13" s="18" customFormat="1" x14ac:dyDescent="0.25">
      <c r="A56" s="17"/>
      <c r="B56" s="17"/>
      <c r="C56" s="17"/>
      <c r="D56" s="17"/>
      <c r="E56" s="48" t="s">
        <v>82</v>
      </c>
      <c r="F56" s="19"/>
      <c r="G56" s="20" t="s">
        <v>83</v>
      </c>
      <c r="H56" s="47">
        <v>0</v>
      </c>
      <c r="I56" s="46">
        <v>675000</v>
      </c>
      <c r="J56" s="47">
        <v>0</v>
      </c>
      <c r="K56" s="47">
        <v>0</v>
      </c>
      <c r="L56" s="47">
        <v>0</v>
      </c>
      <c r="M56" s="46">
        <f t="shared" si="7"/>
        <v>675000</v>
      </c>
    </row>
    <row r="57" spans="1:13" s="18" customFormat="1" x14ac:dyDescent="0.25">
      <c r="A57" s="17"/>
      <c r="B57" s="17"/>
      <c r="C57" s="17"/>
      <c r="D57" s="17"/>
      <c r="E57" s="48" t="s">
        <v>84</v>
      </c>
      <c r="F57" s="19"/>
      <c r="G57" s="20" t="s">
        <v>85</v>
      </c>
      <c r="H57" s="47">
        <v>0</v>
      </c>
      <c r="I57" s="46">
        <v>624999.99</v>
      </c>
      <c r="J57" s="47">
        <v>0</v>
      </c>
      <c r="K57" s="47">
        <v>0</v>
      </c>
      <c r="L57" s="47">
        <v>0</v>
      </c>
      <c r="M57" s="46">
        <f t="shared" si="7"/>
        <v>624999.99</v>
      </c>
    </row>
    <row r="58" spans="1:13" s="18" customFormat="1" x14ac:dyDescent="0.25">
      <c r="A58" s="17"/>
      <c r="B58" s="17"/>
      <c r="C58" s="17"/>
      <c r="D58" s="17"/>
      <c r="E58" s="48" t="s">
        <v>86</v>
      </c>
      <c r="F58" s="19"/>
      <c r="G58" s="20" t="s">
        <v>60</v>
      </c>
      <c r="H58" s="47">
        <v>0</v>
      </c>
      <c r="I58" s="46">
        <v>900000</v>
      </c>
      <c r="J58" s="47">
        <v>0</v>
      </c>
      <c r="K58" s="47">
        <v>0</v>
      </c>
      <c r="L58" s="47">
        <v>0</v>
      </c>
      <c r="M58" s="46">
        <f t="shared" si="7"/>
        <v>900000</v>
      </c>
    </row>
    <row r="59" spans="1:13" s="18" customFormat="1" x14ac:dyDescent="0.25">
      <c r="A59" s="17"/>
      <c r="B59" s="17"/>
      <c r="C59" s="17"/>
      <c r="D59" s="17"/>
      <c r="E59" s="48" t="s">
        <v>87</v>
      </c>
      <c r="F59" s="19"/>
      <c r="G59" s="20" t="s">
        <v>60</v>
      </c>
      <c r="H59" s="47">
        <v>0</v>
      </c>
      <c r="I59" s="46">
        <v>450000</v>
      </c>
      <c r="J59" s="47">
        <v>0</v>
      </c>
      <c r="K59" s="47">
        <v>0</v>
      </c>
      <c r="L59" s="47">
        <v>0</v>
      </c>
      <c r="M59" s="46">
        <f t="shared" si="7"/>
        <v>450000</v>
      </c>
    </row>
    <row r="60" spans="1:13" s="18" customFormat="1" x14ac:dyDescent="0.25">
      <c r="A60" s="17"/>
      <c r="B60" s="17"/>
      <c r="C60" s="17"/>
      <c r="D60" s="17"/>
      <c r="E60" s="48" t="s">
        <v>88</v>
      </c>
      <c r="F60" s="19"/>
      <c r="G60" s="20" t="s">
        <v>60</v>
      </c>
      <c r="H60" s="47">
        <v>0</v>
      </c>
      <c r="I60" s="46">
        <v>725000</v>
      </c>
      <c r="J60" s="47">
        <v>0</v>
      </c>
      <c r="K60" s="47">
        <v>0</v>
      </c>
      <c r="L60" s="47">
        <v>0</v>
      </c>
      <c r="M60" s="46">
        <f t="shared" si="7"/>
        <v>725000</v>
      </c>
    </row>
    <row r="61" spans="1:13" s="18" customFormat="1" x14ac:dyDescent="0.25">
      <c r="A61" s="17"/>
      <c r="B61" s="17"/>
      <c r="C61" s="17"/>
      <c r="D61" s="17"/>
      <c r="E61" s="48"/>
      <c r="F61" s="19"/>
      <c r="G61" s="20"/>
      <c r="H61" s="47"/>
      <c r="I61" s="47"/>
      <c r="J61" s="46"/>
      <c r="K61" s="47"/>
      <c r="L61" s="47"/>
      <c r="M61" s="46"/>
    </row>
    <row r="62" spans="1:13" s="52" customFormat="1" ht="18" customHeight="1" x14ac:dyDescent="0.25">
      <c r="A62" s="27" t="s">
        <v>89</v>
      </c>
      <c r="B62" s="27"/>
      <c r="C62" s="27"/>
      <c r="D62" s="27"/>
      <c r="E62" s="27"/>
      <c r="F62" s="28"/>
      <c r="G62" s="29"/>
      <c r="H62" s="31">
        <f>SUM(H63)</f>
        <v>0</v>
      </c>
      <c r="I62" s="30">
        <v>7229990</v>
      </c>
      <c r="J62" s="31">
        <f t="shared" ref="J62:L62" si="8">SUM(J63)</f>
        <v>0</v>
      </c>
      <c r="K62" s="31">
        <f t="shared" si="8"/>
        <v>0</v>
      </c>
      <c r="L62" s="31">
        <f t="shared" si="8"/>
        <v>0</v>
      </c>
      <c r="M62" s="30">
        <v>7229990</v>
      </c>
    </row>
    <row r="63" spans="1:13" s="18" customFormat="1" x14ac:dyDescent="0.25">
      <c r="A63" s="17"/>
      <c r="B63" s="34" t="s">
        <v>20</v>
      </c>
      <c r="C63" s="34"/>
      <c r="D63" s="34"/>
      <c r="E63" s="34"/>
      <c r="F63" s="19"/>
      <c r="G63" s="20"/>
      <c r="H63" s="25">
        <f>SUM(H64)</f>
        <v>0</v>
      </c>
      <c r="I63" s="24">
        <f t="shared" ref="I63:M64" si="9">SUM(I64)</f>
        <v>7229990</v>
      </c>
      <c r="J63" s="25">
        <f>SUM(J64)</f>
        <v>0</v>
      </c>
      <c r="K63" s="25">
        <f t="shared" si="9"/>
        <v>0</v>
      </c>
      <c r="L63" s="25">
        <f t="shared" si="9"/>
        <v>0</v>
      </c>
      <c r="M63" s="24">
        <f t="shared" si="9"/>
        <v>7229990</v>
      </c>
    </row>
    <row r="64" spans="1:13" s="18" customFormat="1" x14ac:dyDescent="0.25">
      <c r="A64" s="17"/>
      <c r="B64" s="17"/>
      <c r="C64" s="34" t="s">
        <v>90</v>
      </c>
      <c r="D64" s="34"/>
      <c r="E64" s="34"/>
      <c r="F64" s="19"/>
      <c r="G64" s="20"/>
      <c r="H64" s="25">
        <f>SUM(H65)</f>
        <v>0</v>
      </c>
      <c r="I64" s="24">
        <f t="shared" si="9"/>
        <v>7229990</v>
      </c>
      <c r="J64" s="25">
        <f>SUM(J65)</f>
        <v>0</v>
      </c>
      <c r="K64" s="25">
        <f t="shared" si="9"/>
        <v>0</v>
      </c>
      <c r="L64" s="25">
        <f t="shared" si="9"/>
        <v>0</v>
      </c>
      <c r="M64" s="24">
        <f t="shared" si="9"/>
        <v>7229990</v>
      </c>
    </row>
    <row r="65" spans="1:13" s="19" customFormat="1" x14ac:dyDescent="0.25">
      <c r="A65" s="36"/>
      <c r="B65" s="36"/>
      <c r="C65" s="37"/>
      <c r="D65" s="38" t="s">
        <v>91</v>
      </c>
      <c r="E65" s="39" t="s">
        <v>92</v>
      </c>
      <c r="F65" s="37"/>
      <c r="G65" s="51"/>
      <c r="H65" s="42">
        <v>0</v>
      </c>
      <c r="I65" s="41">
        <v>7229990</v>
      </c>
      <c r="J65" s="42">
        <v>0</v>
      </c>
      <c r="K65" s="42">
        <v>0</v>
      </c>
      <c r="L65" s="42">
        <v>0</v>
      </c>
      <c r="M65" s="41">
        <v>7229990</v>
      </c>
    </row>
    <row r="66" spans="1:13" s="18" customFormat="1" ht="25.5" x14ac:dyDescent="0.25">
      <c r="A66" s="17"/>
      <c r="B66" s="17"/>
      <c r="C66" s="17"/>
      <c r="D66" s="17"/>
      <c r="E66" s="48" t="s">
        <v>93</v>
      </c>
      <c r="F66" s="19"/>
      <c r="G66" s="20" t="s">
        <v>34</v>
      </c>
      <c r="H66" s="47">
        <v>0</v>
      </c>
      <c r="I66" s="46">
        <v>7229990</v>
      </c>
      <c r="J66" s="47">
        <v>0</v>
      </c>
      <c r="K66" s="47">
        <v>0</v>
      </c>
      <c r="L66" s="47">
        <v>0</v>
      </c>
      <c r="M66" s="46">
        <f>SUM(H66:L66)</f>
        <v>7229990</v>
      </c>
    </row>
    <row r="67" spans="1:13" s="18" customFormat="1" x14ac:dyDescent="0.25">
      <c r="A67" s="53"/>
      <c r="B67" s="53"/>
      <c r="C67" s="53"/>
      <c r="D67" s="53"/>
      <c r="E67" s="54"/>
      <c r="F67" s="55"/>
      <c r="G67" s="56"/>
      <c r="H67" s="57"/>
      <c r="I67" s="57"/>
      <c r="J67" s="58"/>
      <c r="K67" s="57"/>
      <c r="L67" s="57"/>
      <c r="M67" s="58"/>
    </row>
    <row r="68" spans="1:13" s="52" customFormat="1" ht="18" customHeight="1" x14ac:dyDescent="0.25">
      <c r="A68" s="27" t="s">
        <v>94</v>
      </c>
      <c r="B68" s="27"/>
      <c r="C68" s="27"/>
      <c r="D68" s="27"/>
      <c r="E68" s="27"/>
      <c r="F68" s="28"/>
      <c r="G68" s="29"/>
      <c r="H68" s="31">
        <f>SUM(H69)</f>
        <v>0</v>
      </c>
      <c r="I68" s="30">
        <v>1449779</v>
      </c>
      <c r="J68" s="31">
        <f t="shared" ref="J68:L68" si="10">SUM(J69)</f>
        <v>0</v>
      </c>
      <c r="K68" s="31">
        <f t="shared" si="10"/>
        <v>0</v>
      </c>
      <c r="L68" s="31">
        <f t="shared" si="10"/>
        <v>0</v>
      </c>
      <c r="M68" s="30">
        <v>1449779</v>
      </c>
    </row>
    <row r="69" spans="1:13" s="19" customFormat="1" x14ac:dyDescent="0.25">
      <c r="A69" s="49"/>
      <c r="B69" s="34" t="s">
        <v>20</v>
      </c>
      <c r="C69" s="34"/>
      <c r="D69" s="34"/>
      <c r="E69" s="34"/>
      <c r="G69" s="23"/>
      <c r="H69" s="25">
        <f>SUM(H70)</f>
        <v>0</v>
      </c>
      <c r="I69" s="24">
        <f t="shared" ref="I69:M70" si="11">SUM(I70)</f>
        <v>1449779</v>
      </c>
      <c r="J69" s="25">
        <f t="shared" si="11"/>
        <v>0</v>
      </c>
      <c r="K69" s="25">
        <f t="shared" si="11"/>
        <v>0</v>
      </c>
      <c r="L69" s="25">
        <f t="shared" si="11"/>
        <v>0</v>
      </c>
      <c r="M69" s="24">
        <f t="shared" si="11"/>
        <v>1449779</v>
      </c>
    </row>
    <row r="70" spans="1:13" s="18" customFormat="1" x14ac:dyDescent="0.25">
      <c r="A70" s="17"/>
      <c r="B70" s="17"/>
      <c r="C70" s="34" t="s">
        <v>90</v>
      </c>
      <c r="D70" s="34"/>
      <c r="E70" s="34"/>
      <c r="F70" s="19"/>
      <c r="G70" s="20"/>
      <c r="H70" s="25">
        <f>SUM(H71)</f>
        <v>0</v>
      </c>
      <c r="I70" s="24">
        <f t="shared" si="11"/>
        <v>1449779</v>
      </c>
      <c r="J70" s="25">
        <f t="shared" si="11"/>
        <v>0</v>
      </c>
      <c r="K70" s="25">
        <f t="shared" si="11"/>
        <v>0</v>
      </c>
      <c r="L70" s="25">
        <f t="shared" si="11"/>
        <v>0</v>
      </c>
      <c r="M70" s="24">
        <f t="shared" si="11"/>
        <v>1449779</v>
      </c>
    </row>
    <row r="71" spans="1:13" s="19" customFormat="1" x14ac:dyDescent="0.25">
      <c r="A71" s="36"/>
      <c r="B71" s="36"/>
      <c r="C71" s="37"/>
      <c r="D71" s="38" t="s">
        <v>91</v>
      </c>
      <c r="E71" s="39" t="s">
        <v>95</v>
      </c>
      <c r="F71" s="37"/>
      <c r="G71" s="51"/>
      <c r="H71" s="42">
        <v>0</v>
      </c>
      <c r="I71" s="41">
        <v>1449779</v>
      </c>
      <c r="J71" s="42">
        <v>0</v>
      </c>
      <c r="K71" s="42">
        <v>0</v>
      </c>
      <c r="L71" s="42">
        <v>0</v>
      </c>
      <c r="M71" s="41">
        <v>1449779</v>
      </c>
    </row>
    <row r="72" spans="1:13" s="18" customFormat="1" ht="25.5" x14ac:dyDescent="0.25">
      <c r="A72" s="17"/>
      <c r="B72" s="17"/>
      <c r="C72" s="17"/>
      <c r="D72" s="17"/>
      <c r="E72" s="48" t="s">
        <v>96</v>
      </c>
      <c r="F72" s="19"/>
      <c r="G72" s="20" t="s">
        <v>58</v>
      </c>
      <c r="H72" s="47">
        <v>0</v>
      </c>
      <c r="I72" s="46">
        <v>1449779</v>
      </c>
      <c r="J72" s="47">
        <v>0</v>
      </c>
      <c r="K72" s="47">
        <v>0</v>
      </c>
      <c r="L72" s="47">
        <v>0</v>
      </c>
      <c r="M72" s="46">
        <f>SUM(H72:L72)</f>
        <v>1449779</v>
      </c>
    </row>
    <row r="73" spans="1:13" s="35" customFormat="1" ht="2.1" customHeight="1" x14ac:dyDescent="0.25">
      <c r="A73" s="53"/>
      <c r="B73" s="53"/>
      <c r="C73" s="53"/>
      <c r="D73" s="53"/>
      <c r="E73" s="59"/>
      <c r="F73" s="55"/>
      <c r="G73" s="56"/>
      <c r="H73" s="59"/>
      <c r="I73" s="59"/>
      <c r="J73" s="59"/>
      <c r="K73" s="59"/>
      <c r="L73" s="59"/>
      <c r="M73" s="59"/>
    </row>
    <row r="74" spans="1:13" s="35" customFormat="1" x14ac:dyDescent="0.25">
      <c r="A74" s="60" t="s">
        <v>97</v>
      </c>
      <c r="B74" s="60"/>
      <c r="C74" s="60"/>
      <c r="D74" s="60"/>
      <c r="E74" s="61"/>
      <c r="G74" s="62"/>
      <c r="H74" s="21"/>
      <c r="I74" s="21"/>
      <c r="J74" s="21"/>
      <c r="K74" s="21"/>
      <c r="L74" s="21"/>
      <c r="M74" s="21"/>
    </row>
  </sheetData>
  <mergeCells count="22">
    <mergeCell ref="A74:E74"/>
    <mergeCell ref="A62:E62"/>
    <mergeCell ref="B63:E63"/>
    <mergeCell ref="C64:E64"/>
    <mergeCell ref="A68:E68"/>
    <mergeCell ref="B69:E69"/>
    <mergeCell ref="C70:E70"/>
    <mergeCell ref="A10:E10"/>
    <mergeCell ref="A12:E12"/>
    <mergeCell ref="B13:E13"/>
    <mergeCell ref="C14:E14"/>
    <mergeCell ref="C26:E27"/>
    <mergeCell ref="C45:E45"/>
    <mergeCell ref="A1:M1"/>
    <mergeCell ref="A2:M2"/>
    <mergeCell ref="A3:M3"/>
    <mergeCell ref="A4:M4"/>
    <mergeCell ref="A5:M5"/>
    <mergeCell ref="A6:E8"/>
    <mergeCell ref="F6:G8"/>
    <mergeCell ref="H6:M6"/>
    <mergeCell ref="M7:M8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2023-08-01T20:15:42Z</dcterms:created>
  <dcterms:modified xsi:type="dcterms:W3CDTF">2023-08-01T20:15:42Z</dcterms:modified>
</cp:coreProperties>
</file>