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2do Trimestre\7 ENTIDADES2 - word y excel\"/>
    </mc:Choice>
  </mc:AlternateContent>
  <xr:revisionPtr revIDLastSave="0" documentId="8_{D1448A52-0371-46BC-AF24-EA22FBEA4184}" xr6:coauthVersionLast="40" xr6:coauthVersionMax="40" xr10:uidLastSave="{00000000-0000-0000-0000-000000000000}"/>
  <bookViews>
    <workbookView xWindow="0" yWindow="0" windowWidth="25200" windowHeight="11775" xr2:uid="{9FBA75E0-2D67-46BB-BEC4-814BCC6CB0C7}"/>
  </bookViews>
  <sheets>
    <sheet name="6 EAA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C45" i="1"/>
  <c r="B45" i="1"/>
  <c r="E45" i="1" s="1"/>
  <c r="F45" i="1" s="1"/>
  <c r="E43" i="1"/>
  <c r="F43" i="1" s="1"/>
  <c r="D43" i="1"/>
  <c r="C43" i="1"/>
  <c r="B43" i="1"/>
  <c r="D41" i="1"/>
  <c r="C41" i="1"/>
  <c r="B41" i="1"/>
  <c r="E41" i="1" s="1"/>
  <c r="F41" i="1" s="1"/>
  <c r="D39" i="1"/>
  <c r="C39" i="1"/>
  <c r="B39" i="1"/>
  <c r="E39" i="1" s="1"/>
  <c r="F39" i="1" s="1"/>
  <c r="D37" i="1"/>
  <c r="C37" i="1"/>
  <c r="E37" i="1" s="1"/>
  <c r="F37" i="1" s="1"/>
  <c r="B37" i="1"/>
  <c r="E35" i="1"/>
  <c r="F35" i="1" s="1"/>
  <c r="D35" i="1"/>
  <c r="C35" i="1"/>
  <c r="B35" i="1"/>
  <c r="D33" i="1"/>
  <c r="C33" i="1"/>
  <c r="B33" i="1"/>
  <c r="B27" i="1" s="1"/>
  <c r="D31" i="1"/>
  <c r="C31" i="1"/>
  <c r="E31" i="1" s="1"/>
  <c r="F31" i="1" s="1"/>
  <c r="B31" i="1"/>
  <c r="D29" i="1"/>
  <c r="E29" i="1" s="1"/>
  <c r="C29" i="1"/>
  <c r="C27" i="1" s="1"/>
  <c r="B29" i="1"/>
  <c r="D24" i="1"/>
  <c r="C24" i="1"/>
  <c r="B24" i="1"/>
  <c r="E24" i="1" s="1"/>
  <c r="F24" i="1" s="1"/>
  <c r="B22" i="1"/>
  <c r="E22" i="1" s="1"/>
  <c r="F22" i="1" s="1"/>
  <c r="D20" i="1"/>
  <c r="C20" i="1"/>
  <c r="B20" i="1"/>
  <c r="E20" i="1" s="1"/>
  <c r="F20" i="1" s="1"/>
  <c r="D18" i="1"/>
  <c r="C18" i="1"/>
  <c r="B18" i="1"/>
  <c r="E18" i="1" s="1"/>
  <c r="F18" i="1" s="1"/>
  <c r="D16" i="1"/>
  <c r="E16" i="1" s="1"/>
  <c r="F16" i="1" s="1"/>
  <c r="C16" i="1"/>
  <c r="B16" i="1"/>
  <c r="E14" i="1"/>
  <c r="F14" i="1" s="1"/>
  <c r="D14" i="1"/>
  <c r="C14" i="1"/>
  <c r="B14" i="1"/>
  <c r="D12" i="1"/>
  <c r="C12" i="1"/>
  <c r="B12" i="1"/>
  <c r="E12" i="1" s="1"/>
  <c r="C10" i="1"/>
  <c r="A4" i="1"/>
  <c r="F29" i="1" l="1"/>
  <c r="F27" i="1" s="1"/>
  <c r="C8" i="1"/>
  <c r="E10" i="1"/>
  <c r="F12" i="1"/>
  <c r="F10" i="1" s="1"/>
  <c r="B10" i="1"/>
  <c r="B8" i="1" s="1"/>
  <c r="D27" i="1"/>
  <c r="E33" i="1"/>
  <c r="F33" i="1" s="1"/>
  <c r="D10" i="1"/>
  <c r="D8" i="1" s="1"/>
  <c r="E8" i="1" l="1"/>
  <c r="F8" i="1" s="1"/>
  <c r="E27" i="1"/>
</calcChain>
</file>

<file path=xl/sharedStrings.xml><?xml version="1.0" encoding="utf-8"?>
<sst xmlns="http://schemas.openxmlformats.org/spreadsheetml/2006/main" count="30" uniqueCount="30">
  <si>
    <t>GOBIERNO CONSTITUCIONAL DEL ESTADO DE CHIAPAS</t>
  </si>
  <si>
    <t>INSTITUCIONES PÚBLICAS DE SEGURIDAD SOCIAL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</si>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</sst>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\ #\ ###\ ###\ ###\ ##0\ ;\ \(#\ ###\ ###\ ##0\)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7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6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8" fillId="4" borderId="0" xfId="1" applyFont="1" applyFill="1" applyAlignment="1">
      <alignment horizontal="left" vertical="top"/>
    </xf>
    <xf numFmtId="164" fontId="8" fillId="4" borderId="0" xfId="2" applyNumberFormat="1" applyFont="1" applyFill="1" applyAlignment="1">
      <alignment vertical="top"/>
    </xf>
    <xf numFmtId="165" fontId="8" fillId="4" borderId="0" xfId="2" applyNumberFormat="1" applyFont="1" applyFill="1" applyAlignment="1">
      <alignment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vertical="top"/>
    </xf>
    <xf numFmtId="0" fontId="9" fillId="5" borderId="0" xfId="1" applyFont="1" applyFill="1" applyAlignment="1">
      <alignment horizontal="left" vertical="center"/>
    </xf>
    <xf numFmtId="164" fontId="9" fillId="5" borderId="0" xfId="2" applyNumberFormat="1" applyFont="1" applyFill="1" applyAlignment="1">
      <alignment vertical="center"/>
    </xf>
    <xf numFmtId="165" fontId="9" fillId="5" borderId="0" xfId="2" applyNumberFormat="1" applyFont="1" applyFill="1" applyAlignment="1">
      <alignment vertical="center"/>
    </xf>
    <xf numFmtId="0" fontId="7" fillId="0" borderId="0" xfId="1" applyFont="1" applyAlignment="1">
      <alignment horizontal="left" vertical="top"/>
    </xf>
    <xf numFmtId="164" fontId="7" fillId="0" borderId="0" xfId="2" applyNumberFormat="1" applyFont="1" applyAlignment="1">
      <alignment vertical="top"/>
    </xf>
    <xf numFmtId="165" fontId="7" fillId="0" borderId="0" xfId="2" applyNumberFormat="1" applyFont="1" applyAlignment="1">
      <alignment vertical="top"/>
    </xf>
    <xf numFmtId="0" fontId="2" fillId="0" borderId="0" xfId="1" applyAlignment="1">
      <alignment vertical="top"/>
    </xf>
    <xf numFmtId="0" fontId="6" fillId="0" borderId="4" xfId="1" applyFont="1" applyBorder="1" applyAlignment="1">
      <alignment horizontal="left" vertical="top"/>
    </xf>
    <xf numFmtId="0" fontId="6" fillId="0" borderId="5" xfId="1" applyFont="1" applyBorder="1" applyAlignment="1">
      <alignment vertical="top"/>
    </xf>
    <xf numFmtId="0" fontId="6" fillId="0" borderId="4" xfId="1" applyFont="1" applyBorder="1" applyAlignment="1">
      <alignment vertical="top"/>
    </xf>
    <xf numFmtId="0" fontId="10" fillId="0" borderId="0" xfId="1" applyFont="1"/>
    <xf numFmtId="0" fontId="11" fillId="0" borderId="0" xfId="1" applyFont="1"/>
  </cellXfs>
  <cellStyles count="3">
    <cellStyle name="Normal" xfId="0" builtinId="0"/>
    <cellStyle name="Normal 2 2" xfId="1" xr:uid="{7091D284-45FB-4CEB-9606-7B5EAE313FA8}"/>
    <cellStyle name="Normal 3 2 2 2 3" xfId="2" xr:uid="{2FFC8577-F37D-4021-9E1D-45FFE0439F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ARCH.%20VINCULADOS%20(ENTIDADES2)%20Jun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IAGF%202023\TOMO%202\ARCH.%20VINCULADOS%20(ENTIDADES2)%20Jun%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</sheetNames>
    <sheetDataSet>
      <sheetData sheetId="0">
        <row r="14">
          <cell r="C14">
            <v>410980062</v>
          </cell>
        </row>
        <row r="17">
          <cell r="C17">
            <v>2281447</v>
          </cell>
        </row>
        <row r="20">
          <cell r="C20">
            <v>0</v>
          </cell>
        </row>
        <row r="23">
          <cell r="C23">
            <v>0</v>
          </cell>
        </row>
        <row r="26">
          <cell r="C26">
            <v>0</v>
          </cell>
        </row>
        <row r="29">
          <cell r="C29">
            <v>0</v>
          </cell>
        </row>
        <row r="32">
          <cell r="C32">
            <v>0</v>
          </cell>
        </row>
        <row r="41">
          <cell r="C41">
            <v>744366537</v>
          </cell>
        </row>
        <row r="44">
          <cell r="C44">
            <v>828925602</v>
          </cell>
        </row>
        <row r="47">
          <cell r="C47">
            <v>191270319</v>
          </cell>
        </row>
        <row r="50">
          <cell r="C50">
            <v>180270821</v>
          </cell>
        </row>
        <row r="53">
          <cell r="C53">
            <v>590626</v>
          </cell>
        </row>
        <row r="56">
          <cell r="C56">
            <v>0</v>
          </cell>
        </row>
        <row r="59">
          <cell r="C59">
            <v>0</v>
          </cell>
        </row>
        <row r="62">
          <cell r="C62">
            <v>0</v>
          </cell>
        </row>
        <row r="65">
          <cell r="C65">
            <v>0</v>
          </cell>
        </row>
      </sheetData>
      <sheetData sheetId="1"/>
      <sheetData sheetId="2"/>
      <sheetData sheetId="3"/>
      <sheetData sheetId="4">
        <row r="4">
          <cell r="A4" t="str">
            <v>DEL 1 DE ENERO AL 30 DE JUNIO DE 2023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4 VALORES"/>
      <sheetName val="35 EMISIÓN OBLIG"/>
      <sheetName val="36 JUICIOS"/>
      <sheetName val="37 CONCESIÓN, COMODATO"/>
      <sheetName val="38 EDO ANALITICO INGRESOS "/>
      <sheetName val="39 Edo Ejerc x Cap Gto "/>
      <sheetName val="RAZONES"/>
      <sheetName val="12 Raz. Financieras"/>
      <sheetName val="CUADROS REPORTE A.A."/>
      <sheetName val="38 INVERSIONES FINANCIERAS"/>
      <sheetName val="39 DERECHOS A RECIBIR "/>
      <sheetName val="41 BIENES INMUEBLES (2)"/>
      <sheetName val="42 BIENES MUEBLES (2)"/>
      <sheetName val="43 INTANGIBLE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5">
          <cell r="G15">
            <v>0</v>
          </cell>
          <cell r="I15">
            <v>113275</v>
          </cell>
          <cell r="J15">
            <v>63275</v>
          </cell>
        </row>
        <row r="16">
          <cell r="G16">
            <v>0</v>
          </cell>
          <cell r="I16">
            <v>0</v>
          </cell>
          <cell r="J16">
            <v>0</v>
          </cell>
        </row>
        <row r="17">
          <cell r="G17">
            <v>410912338</v>
          </cell>
          <cell r="I17">
            <v>9069880100</v>
          </cell>
          <cell r="J17">
            <v>9049708958</v>
          </cell>
        </row>
        <row r="18">
          <cell r="G18">
            <v>0</v>
          </cell>
          <cell r="I18">
            <v>0</v>
          </cell>
          <cell r="J18">
            <v>0</v>
          </cell>
        </row>
        <row r="19">
          <cell r="G19">
            <v>0</v>
          </cell>
          <cell r="I19">
            <v>0</v>
          </cell>
          <cell r="J19">
            <v>0</v>
          </cell>
        </row>
        <row r="20">
          <cell r="G20">
            <v>67724</v>
          </cell>
          <cell r="I20">
            <v>19242</v>
          </cell>
          <cell r="J20">
            <v>31819</v>
          </cell>
        </row>
        <row r="21">
          <cell r="G21">
            <v>0</v>
          </cell>
          <cell r="I21">
            <v>0</v>
          </cell>
          <cell r="J21">
            <v>0</v>
          </cell>
        </row>
        <row r="22">
          <cell r="G22">
            <v>0</v>
          </cell>
          <cell r="I22">
            <v>0</v>
          </cell>
          <cell r="J22">
            <v>0</v>
          </cell>
        </row>
        <row r="23">
          <cell r="G23">
            <v>2565</v>
          </cell>
          <cell r="I23">
            <v>2110978925</v>
          </cell>
          <cell r="J23">
            <v>2053813288</v>
          </cell>
        </row>
        <row r="24">
          <cell r="G24">
            <v>2278882</v>
          </cell>
          <cell r="I24">
            <v>5536520</v>
          </cell>
          <cell r="J24">
            <v>5001178</v>
          </cell>
        </row>
        <row r="25">
          <cell r="G25">
            <v>0</v>
          </cell>
          <cell r="I25">
            <v>0</v>
          </cell>
          <cell r="J25">
            <v>0</v>
          </cell>
        </row>
        <row r="26">
          <cell r="G26">
            <v>0</v>
          </cell>
          <cell r="I26">
            <v>0</v>
          </cell>
          <cell r="J26">
            <v>0</v>
          </cell>
        </row>
        <row r="27">
          <cell r="G27">
            <v>0</v>
          </cell>
          <cell r="I27">
            <v>0</v>
          </cell>
          <cell r="J27">
            <v>0</v>
          </cell>
        </row>
        <row r="28">
          <cell r="G28">
            <v>0</v>
          </cell>
          <cell r="I28">
            <v>5904324697</v>
          </cell>
          <cell r="J28">
            <v>5904324697</v>
          </cell>
        </row>
        <row r="29">
          <cell r="G29">
            <v>0</v>
          </cell>
          <cell r="I29">
            <v>0</v>
          </cell>
          <cell r="J29">
            <v>0</v>
          </cell>
        </row>
        <row r="30">
          <cell r="G30">
            <v>0</v>
          </cell>
          <cell r="I30">
            <v>0</v>
          </cell>
          <cell r="J30">
            <v>0</v>
          </cell>
        </row>
        <row r="31">
          <cell r="G31">
            <v>0</v>
          </cell>
          <cell r="I31">
            <v>0</v>
          </cell>
          <cell r="J31">
            <v>0</v>
          </cell>
        </row>
        <row r="32">
          <cell r="G32">
            <v>0</v>
          </cell>
          <cell r="I32">
            <v>0</v>
          </cell>
          <cell r="J32">
            <v>0</v>
          </cell>
        </row>
        <row r="33">
          <cell r="G33">
            <v>0</v>
          </cell>
          <cell r="I33">
            <v>0</v>
          </cell>
          <cell r="J33">
            <v>0</v>
          </cell>
        </row>
        <row r="34">
          <cell r="G34">
            <v>0</v>
          </cell>
          <cell r="I34">
            <v>0</v>
          </cell>
          <cell r="J34">
            <v>0</v>
          </cell>
        </row>
        <row r="35">
          <cell r="G35">
            <v>0</v>
          </cell>
          <cell r="I35">
            <v>0</v>
          </cell>
          <cell r="J35">
            <v>0</v>
          </cell>
        </row>
        <row r="36">
          <cell r="G36">
            <v>0</v>
          </cell>
          <cell r="I36">
            <v>0</v>
          </cell>
          <cell r="J36">
            <v>0</v>
          </cell>
        </row>
        <row r="37">
          <cell r="G37">
            <v>0</v>
          </cell>
          <cell r="I37">
            <v>0</v>
          </cell>
          <cell r="J37">
            <v>0</v>
          </cell>
        </row>
        <row r="38">
          <cell r="G38">
            <v>0</v>
          </cell>
          <cell r="I38">
            <v>0</v>
          </cell>
          <cell r="J38">
            <v>0</v>
          </cell>
        </row>
        <row r="39">
          <cell r="G39">
            <v>0</v>
          </cell>
          <cell r="I39">
            <v>0</v>
          </cell>
          <cell r="J39">
            <v>0</v>
          </cell>
        </row>
        <row r="40">
          <cell r="G40">
            <v>0</v>
          </cell>
          <cell r="I40">
            <v>0</v>
          </cell>
          <cell r="J40">
            <v>0</v>
          </cell>
        </row>
        <row r="41">
          <cell r="G41">
            <v>0</v>
          </cell>
          <cell r="I41">
            <v>0</v>
          </cell>
          <cell r="J41">
            <v>0</v>
          </cell>
        </row>
        <row r="42">
          <cell r="G42">
            <v>744366537</v>
          </cell>
          <cell r="I42">
            <v>2130079120</v>
          </cell>
          <cell r="J42">
            <v>1814702383</v>
          </cell>
        </row>
        <row r="43">
          <cell r="G43">
            <v>0</v>
          </cell>
          <cell r="I43">
            <v>0</v>
          </cell>
          <cell r="J43">
            <v>0</v>
          </cell>
        </row>
        <row r="44">
          <cell r="G44">
            <v>162472414</v>
          </cell>
          <cell r="I44">
            <v>0</v>
          </cell>
          <cell r="J44">
            <v>0</v>
          </cell>
        </row>
        <row r="45">
          <cell r="G45">
            <v>22335475</v>
          </cell>
          <cell r="I45">
            <v>220</v>
          </cell>
          <cell r="J45">
            <v>264049</v>
          </cell>
        </row>
        <row r="46">
          <cell r="G46">
            <v>0</v>
          </cell>
          <cell r="I46">
            <v>0</v>
          </cell>
          <cell r="J46">
            <v>0</v>
          </cell>
        </row>
        <row r="47">
          <cell r="G47">
            <v>644117713</v>
          </cell>
          <cell r="I47">
            <v>196690174</v>
          </cell>
          <cell r="J47">
            <v>152912797</v>
          </cell>
        </row>
        <row r="48">
          <cell r="G48">
            <v>0</v>
          </cell>
          <cell r="I48">
            <v>0</v>
          </cell>
          <cell r="J48">
            <v>0</v>
          </cell>
        </row>
        <row r="49">
          <cell r="G49">
            <v>67202158</v>
          </cell>
          <cell r="I49">
            <v>0</v>
          </cell>
          <cell r="J49">
            <v>0</v>
          </cell>
        </row>
        <row r="50">
          <cell r="G50">
            <v>124068161</v>
          </cell>
          <cell r="I50">
            <v>0</v>
          </cell>
          <cell r="J50">
            <v>0</v>
          </cell>
        </row>
        <row r="51">
          <cell r="G51">
            <v>0</v>
          </cell>
          <cell r="I51">
            <v>0</v>
          </cell>
          <cell r="J51">
            <v>0</v>
          </cell>
        </row>
        <row r="52">
          <cell r="G52">
            <v>0</v>
          </cell>
          <cell r="I52">
            <v>0</v>
          </cell>
          <cell r="J52">
            <v>0</v>
          </cell>
        </row>
        <row r="53">
          <cell r="G53">
            <v>0</v>
          </cell>
          <cell r="I53">
            <v>0</v>
          </cell>
          <cell r="J53">
            <v>0</v>
          </cell>
        </row>
        <row r="54">
          <cell r="G54">
            <v>0</v>
          </cell>
          <cell r="I54">
            <v>0</v>
          </cell>
          <cell r="J54">
            <v>0</v>
          </cell>
        </row>
        <row r="55">
          <cell r="G55">
            <v>38159250</v>
          </cell>
          <cell r="I55">
            <v>0</v>
          </cell>
          <cell r="J55">
            <v>0</v>
          </cell>
        </row>
        <row r="56">
          <cell r="G56">
            <v>4860198</v>
          </cell>
          <cell r="I56">
            <v>0</v>
          </cell>
          <cell r="J56">
            <v>0</v>
          </cell>
        </row>
        <row r="57">
          <cell r="G57">
            <v>111300287</v>
          </cell>
          <cell r="I57">
            <v>441</v>
          </cell>
          <cell r="J57">
            <v>441</v>
          </cell>
        </row>
        <row r="58">
          <cell r="G58">
            <v>11651150</v>
          </cell>
          <cell r="I58">
            <v>0</v>
          </cell>
          <cell r="J58">
            <v>193851</v>
          </cell>
        </row>
        <row r="59">
          <cell r="G59">
            <v>0</v>
          </cell>
          <cell r="I59">
            <v>0</v>
          </cell>
          <cell r="J59">
            <v>0</v>
          </cell>
        </row>
        <row r="60">
          <cell r="G60">
            <v>14242126</v>
          </cell>
          <cell r="I60">
            <v>0</v>
          </cell>
          <cell r="J60">
            <v>0</v>
          </cell>
        </row>
        <row r="61">
          <cell r="G61">
            <v>57810</v>
          </cell>
          <cell r="I61">
            <v>0</v>
          </cell>
          <cell r="J61">
            <v>0</v>
          </cell>
        </row>
        <row r="62">
          <cell r="G62">
            <v>0</v>
          </cell>
          <cell r="I62">
            <v>0</v>
          </cell>
          <cell r="J62">
            <v>0</v>
          </cell>
        </row>
        <row r="63">
          <cell r="G63">
            <v>0</v>
          </cell>
          <cell r="I63">
            <v>0</v>
          </cell>
          <cell r="J63">
            <v>0</v>
          </cell>
        </row>
        <row r="64">
          <cell r="G64">
            <v>0</v>
          </cell>
          <cell r="I64">
            <v>0</v>
          </cell>
          <cell r="J64">
            <v>0</v>
          </cell>
        </row>
        <row r="65">
          <cell r="G65">
            <v>0</v>
          </cell>
          <cell r="I65">
            <v>0</v>
          </cell>
          <cell r="J65">
            <v>0</v>
          </cell>
        </row>
        <row r="66">
          <cell r="G66">
            <v>590626</v>
          </cell>
          <cell r="I66">
            <v>0</v>
          </cell>
          <cell r="J66">
            <v>0</v>
          </cell>
        </row>
        <row r="67">
          <cell r="G67">
            <v>0</v>
          </cell>
          <cell r="I67">
            <v>0</v>
          </cell>
          <cell r="J67">
            <v>0</v>
          </cell>
        </row>
        <row r="68">
          <cell r="H68">
            <v>0</v>
          </cell>
          <cell r="I68">
            <v>0</v>
          </cell>
          <cell r="J68">
            <v>0</v>
          </cell>
        </row>
        <row r="69">
          <cell r="H69">
            <v>0</v>
          </cell>
          <cell r="I69">
            <v>0</v>
          </cell>
          <cell r="J69">
            <v>0</v>
          </cell>
        </row>
        <row r="70">
          <cell r="H70">
            <v>0</v>
          </cell>
          <cell r="I70">
            <v>0</v>
          </cell>
          <cell r="J70">
            <v>0</v>
          </cell>
        </row>
        <row r="71">
          <cell r="H71">
            <v>0</v>
          </cell>
          <cell r="I71">
            <v>0</v>
          </cell>
          <cell r="J71">
            <v>0</v>
          </cell>
        </row>
        <row r="72">
          <cell r="G72">
            <v>0</v>
          </cell>
          <cell r="I72">
            <v>0</v>
          </cell>
          <cell r="J72">
            <v>0</v>
          </cell>
        </row>
        <row r="73">
          <cell r="G73">
            <v>0</v>
          </cell>
          <cell r="I73">
            <v>0</v>
          </cell>
          <cell r="J73">
            <v>0</v>
          </cell>
        </row>
        <row r="74">
          <cell r="G74">
            <v>0</v>
          </cell>
          <cell r="I74">
            <v>0</v>
          </cell>
          <cell r="J74">
            <v>0</v>
          </cell>
        </row>
        <row r="75">
          <cell r="G75">
            <v>0</v>
          </cell>
          <cell r="I75">
            <v>0</v>
          </cell>
          <cell r="J75">
            <v>0</v>
          </cell>
        </row>
        <row r="76">
          <cell r="I76">
            <v>0</v>
          </cell>
          <cell r="J76">
            <v>0</v>
          </cell>
        </row>
        <row r="77">
          <cell r="G77">
            <v>0</v>
          </cell>
          <cell r="I77">
            <v>0</v>
          </cell>
          <cell r="J77">
            <v>0</v>
          </cell>
        </row>
        <row r="78">
          <cell r="G78">
            <v>0</v>
          </cell>
          <cell r="I78">
            <v>0</v>
          </cell>
          <cell r="J78">
            <v>0</v>
          </cell>
        </row>
        <row r="79">
          <cell r="G79">
            <v>0</v>
          </cell>
          <cell r="I79">
            <v>0</v>
          </cell>
          <cell r="J79">
            <v>0</v>
          </cell>
        </row>
        <row r="80">
          <cell r="G80">
            <v>0</v>
          </cell>
          <cell r="I80">
            <v>0</v>
          </cell>
          <cell r="J80">
            <v>0</v>
          </cell>
        </row>
      </sheetData>
      <sheetData sheetId="1"/>
      <sheetData sheetId="2"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2CF1F-D1EA-47CF-B0C2-534568A58082}">
  <sheetPr>
    <tabColor theme="0" tint="-0.14999847407452621"/>
    <pageSetUpPr fitToPage="1"/>
  </sheetPr>
  <dimension ref="A1:H99"/>
  <sheetViews>
    <sheetView showGridLines="0" tabSelected="1" topLeftCell="A25" workbookViewId="0">
      <selection sqref="A1:G100"/>
    </sheetView>
  </sheetViews>
  <sheetFormatPr baseColWidth="10" defaultRowHeight="15" x14ac:dyDescent="0.25"/>
  <cols>
    <col min="1" max="1" width="53.7109375" style="2" customWidth="1"/>
    <col min="2" max="2" width="16.5703125" style="2" bestFit="1" customWidth="1"/>
    <col min="3" max="3" width="19.42578125" style="2" bestFit="1" customWidth="1"/>
    <col min="4" max="4" width="19.28515625" style="2" customWidth="1"/>
    <col min="5" max="5" width="16.5703125" style="2" bestFit="1" customWidth="1"/>
    <col min="6" max="6" width="17.5703125" style="2" bestFit="1" customWidth="1"/>
  </cols>
  <sheetData>
    <row r="1" spans="1:6" s="2" customFormat="1" ht="13.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13.5" customHeight="1" x14ac:dyDescent="0.2">
      <c r="A2" s="1" t="s">
        <v>1</v>
      </c>
      <c r="B2" s="1"/>
      <c r="C2" s="1"/>
      <c r="D2" s="1"/>
      <c r="E2" s="1"/>
      <c r="F2" s="1"/>
    </row>
    <row r="3" spans="1:6" s="2" customFormat="1" ht="13.5" customHeight="1" x14ac:dyDescent="0.2">
      <c r="A3" s="1" t="s">
        <v>2</v>
      </c>
      <c r="B3" s="1"/>
      <c r="C3" s="1"/>
      <c r="D3" s="1"/>
      <c r="E3" s="1"/>
      <c r="F3" s="1"/>
    </row>
    <row r="4" spans="1:6" s="2" customFormat="1" ht="13.5" customHeight="1" x14ac:dyDescent="0.2">
      <c r="A4" s="3" t="str">
        <f>'[1]5 EFE'!A4:E4</f>
        <v>DEL 1 DE ENERO AL 30 DE JUNIO DE 2023</v>
      </c>
      <c r="B4" s="3"/>
      <c r="C4" s="3"/>
      <c r="D4" s="3"/>
      <c r="E4" s="3"/>
      <c r="F4" s="3"/>
    </row>
    <row r="5" spans="1:6" s="2" customFormat="1" ht="13.5" customHeight="1" x14ac:dyDescent="0.2">
      <c r="A5" s="3" t="s">
        <v>3</v>
      </c>
      <c r="B5" s="3"/>
      <c r="C5" s="3"/>
      <c r="D5" s="3"/>
      <c r="E5" s="3"/>
      <c r="F5" s="3"/>
    </row>
    <row r="6" spans="1:6" s="7" customFormat="1" ht="27" customHeight="1" x14ac:dyDescent="0.25">
      <c r="A6" s="4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6" t="s">
        <v>9</v>
      </c>
    </row>
    <row r="7" spans="1:6" s="2" customFormat="1" ht="8.25" customHeight="1" x14ac:dyDescent="0.2">
      <c r="A7" s="8"/>
      <c r="B7" s="9"/>
      <c r="C7" s="9"/>
      <c r="D7" s="9"/>
      <c r="E7" s="9"/>
      <c r="F7" s="9"/>
    </row>
    <row r="8" spans="1:6" s="2" customFormat="1" ht="15.75" customHeight="1" x14ac:dyDescent="0.2">
      <c r="A8" s="10" t="s">
        <v>10</v>
      </c>
      <c r="B8" s="11">
        <f>SUM(B10+B27)</f>
        <v>2358685414</v>
      </c>
      <c r="C8" s="12">
        <f t="shared" ref="C8:E8" si="0">SUM(C10+C27)</f>
        <v>19417622714</v>
      </c>
      <c r="D8" s="12">
        <f t="shared" si="0"/>
        <v>18981016736</v>
      </c>
      <c r="E8" s="12">
        <f t="shared" si="0"/>
        <v>2795291392</v>
      </c>
      <c r="F8" s="12">
        <f>SUM(E8-B8)</f>
        <v>436605978</v>
      </c>
    </row>
    <row r="9" spans="1:6" s="2" customFormat="1" ht="15.75" customHeight="1" x14ac:dyDescent="0.2">
      <c r="A9" s="13"/>
      <c r="B9" s="14"/>
      <c r="C9" s="14"/>
      <c r="D9" s="14"/>
      <c r="E9" s="14"/>
      <c r="F9" s="14"/>
    </row>
    <row r="10" spans="1:6" s="7" customFormat="1" ht="15" customHeight="1" x14ac:dyDescent="0.25">
      <c r="A10" s="15" t="s">
        <v>11</v>
      </c>
      <c r="B10" s="16">
        <f>SUM(B12:B24)</f>
        <v>413261509</v>
      </c>
      <c r="C10" s="17">
        <f t="shared" ref="C10:F10" si="1">SUM(C12:C24)</f>
        <v>17090852759</v>
      </c>
      <c r="D10" s="17">
        <f t="shared" si="1"/>
        <v>17012943215</v>
      </c>
      <c r="E10" s="16">
        <f t="shared" si="1"/>
        <v>491171053</v>
      </c>
      <c r="F10" s="16">
        <f t="shared" si="1"/>
        <v>77909544</v>
      </c>
    </row>
    <row r="11" spans="1:6" s="2" customFormat="1" ht="12.95" customHeight="1" x14ac:dyDescent="0.2">
      <c r="A11" s="13"/>
      <c r="B11" s="14"/>
      <c r="C11" s="14"/>
      <c r="D11" s="14"/>
      <c r="E11" s="14"/>
      <c r="F11" s="14"/>
    </row>
    <row r="12" spans="1:6" s="21" customFormat="1" ht="12.95" customHeight="1" x14ac:dyDescent="0.25">
      <c r="A12" s="18" t="s">
        <v>12</v>
      </c>
      <c r="B12" s="19">
        <f>SUM('[1]1ESF'!C14)</f>
        <v>410980062</v>
      </c>
      <c r="C12" s="20">
        <f>SUM('[2]BALANZA AC.'!I15:I21)+'[2]BALANZA AC.'!G15+'[2]BALANZA AC.'!G16+'[2]BALANZA AC.'!G17+'[2]BALANZA AC.'!G18+'[2]BALANZA AC.'!G19+'[2]BALANZA AC.'!G20+'[2]BALANZA AC.'!G21-'[1]1ESF'!C14</f>
        <v>9070012617</v>
      </c>
      <c r="D12" s="20">
        <f>SUM('[2]BALANZA AC.'!J15:J21)+'[2]AJUSTES DE CONSOLIDACIÓN'!F69</f>
        <v>9049804052</v>
      </c>
      <c r="E12" s="19">
        <f>SUM(B12+C12-D12)</f>
        <v>431188627</v>
      </c>
      <c r="F12" s="19">
        <f>SUM(E12-B12)</f>
        <v>20208565</v>
      </c>
    </row>
    <row r="13" spans="1:6" s="21" customFormat="1" ht="12.95" customHeight="1" x14ac:dyDescent="0.25">
      <c r="A13" s="18"/>
      <c r="B13" s="19"/>
      <c r="C13" s="19"/>
      <c r="D13" s="19"/>
      <c r="E13" s="19"/>
      <c r="F13" s="19"/>
    </row>
    <row r="14" spans="1:6" s="21" customFormat="1" ht="12.95" customHeight="1" x14ac:dyDescent="0.25">
      <c r="A14" s="18" t="s">
        <v>13</v>
      </c>
      <c r="B14" s="19">
        <f>SUM('[1]1ESF'!C17)</f>
        <v>2281447</v>
      </c>
      <c r="C14" s="19">
        <f>SUM('[2]BALANZA AC.'!I22:I28)+'[2]BALANZA AC.'!G22+'[2]BALANZA AC.'!G23+'[2]BALANZA AC.'!G24+'[2]BALANZA AC.'!G25+'[2]BALANZA AC.'!G26+'[2]BALANZA AC.'!G27+'[2]BALANZA AC.'!G28-'[1]1ESF'!C17</f>
        <v>8020840142</v>
      </c>
      <c r="D14" s="19">
        <f>SUM('[2]BALANZA AC.'!J22:J28)+'[2]AJUSTES DE CONSOLIDACIÓN'!F70</f>
        <v>7963139163</v>
      </c>
      <c r="E14" s="19">
        <f>SUM(B14+C14-D14)</f>
        <v>59982426</v>
      </c>
      <c r="F14" s="19">
        <f>SUM(E14-B14)</f>
        <v>57700979</v>
      </c>
    </row>
    <row r="15" spans="1:6" s="21" customFormat="1" ht="12.95" customHeight="1" x14ac:dyDescent="0.25">
      <c r="A15" s="18"/>
      <c r="B15" s="19"/>
      <c r="C15" s="19"/>
      <c r="D15" s="19"/>
      <c r="E15" s="19"/>
      <c r="F15" s="19"/>
    </row>
    <row r="16" spans="1:6" s="21" customFormat="1" ht="12.95" customHeight="1" x14ac:dyDescent="0.25">
      <c r="A16" s="18" t="s">
        <v>14</v>
      </c>
      <c r="B16" s="19">
        <f>SUM('[1]1ESF'!C20)</f>
        <v>0</v>
      </c>
      <c r="C16" s="19">
        <f>SUM('[2]BALANZA AC.'!I29:I33)+'[2]BALANZA AC.'!G29+'[2]BALANZA AC.'!G30+'[2]BALANZA AC.'!G31+'[2]BALANZA AC.'!G32+'[2]BALANZA AC.'!G33-'[1]1ESF'!C20</f>
        <v>0</v>
      </c>
      <c r="D16" s="19">
        <f>SUM('[2]BALANZA AC.'!J29:J33)</f>
        <v>0</v>
      </c>
      <c r="E16" s="19">
        <f>SUM(B16+C16-D16)</f>
        <v>0</v>
      </c>
      <c r="F16" s="19">
        <f>SUM(E16-B16)</f>
        <v>0</v>
      </c>
    </row>
    <row r="17" spans="1:8" s="21" customFormat="1" ht="12.95" customHeight="1" x14ac:dyDescent="0.25">
      <c r="A17" s="18"/>
      <c r="B17" s="19"/>
      <c r="C17" s="19"/>
      <c r="D17" s="19"/>
      <c r="E17" s="19"/>
      <c r="F17" s="19"/>
    </row>
    <row r="18" spans="1:8" s="21" customFormat="1" ht="12.95" customHeight="1" x14ac:dyDescent="0.25">
      <c r="A18" s="18" t="s">
        <v>15</v>
      </c>
      <c r="B18" s="19">
        <f>SUM('[1]1ESF'!C23)</f>
        <v>0</v>
      </c>
      <c r="C18" s="19">
        <f>SUM('[2]BALANZA AC.'!I34:I36)+'[2]BALANZA AC.'!G34+'[2]BALANZA AC.'!G35+'[2]BALANZA AC.'!G36-'[1]1ESF'!C23</f>
        <v>0</v>
      </c>
      <c r="D18" s="19">
        <f>SUM('[2]BALANZA AC.'!J34:J36)</f>
        <v>0</v>
      </c>
      <c r="E18" s="19">
        <f>SUM(B18+C18-D18)</f>
        <v>0</v>
      </c>
      <c r="F18" s="19">
        <f>SUM(E18-B18)</f>
        <v>0</v>
      </c>
    </row>
    <row r="19" spans="1:8" s="21" customFormat="1" ht="12.95" customHeight="1" x14ac:dyDescent="0.25">
      <c r="A19" s="18"/>
      <c r="B19" s="19"/>
      <c r="C19" s="19"/>
      <c r="D19" s="19"/>
      <c r="E19" s="19"/>
      <c r="F19" s="19"/>
    </row>
    <row r="20" spans="1:8" s="21" customFormat="1" ht="12.95" customHeight="1" x14ac:dyDescent="0.25">
      <c r="A20" s="18" t="s">
        <v>16</v>
      </c>
      <c r="B20" s="19">
        <f>SUM('[1]1ESF'!C26)</f>
        <v>0</v>
      </c>
      <c r="C20" s="19">
        <f>SUM('[2]BALANZA AC.'!I37)+'[2]BALANZA AC.'!G37-'[1]1ESF'!C26</f>
        <v>0</v>
      </c>
      <c r="D20" s="19">
        <f>SUM('[2]BALANZA AC.'!J37)</f>
        <v>0</v>
      </c>
      <c r="E20" s="19">
        <f>SUM(B20+C20-D20)</f>
        <v>0</v>
      </c>
      <c r="F20" s="19">
        <f>SUM(E20-B20)</f>
        <v>0</v>
      </c>
    </row>
    <row r="21" spans="1:8" s="21" customFormat="1" ht="12.95" customHeight="1" x14ac:dyDescent="0.25">
      <c r="A21" s="18"/>
      <c r="B21" s="19"/>
      <c r="C21" s="19"/>
      <c r="D21" s="19"/>
      <c r="E21" s="19"/>
      <c r="F21" s="19"/>
    </row>
    <row r="22" spans="1:8" s="21" customFormat="1" ht="12.95" customHeight="1" x14ac:dyDescent="0.25">
      <c r="A22" s="18" t="s">
        <v>17</v>
      </c>
      <c r="B22" s="19">
        <f>SUM('[1]1ESF'!C29)</f>
        <v>0</v>
      </c>
      <c r="C22" s="19">
        <v>0</v>
      </c>
      <c r="D22" s="19">
        <v>0</v>
      </c>
      <c r="E22" s="19">
        <f>SUM(B22+C22-D22)</f>
        <v>0</v>
      </c>
      <c r="F22" s="19">
        <f>SUM(E22-B22)</f>
        <v>0</v>
      </c>
    </row>
    <row r="23" spans="1:8" s="21" customFormat="1" ht="12.95" customHeight="1" x14ac:dyDescent="0.25">
      <c r="A23" s="18"/>
      <c r="B23" s="19"/>
      <c r="C23" s="19"/>
      <c r="D23" s="19"/>
      <c r="E23" s="19"/>
      <c r="F23" s="19"/>
    </row>
    <row r="24" spans="1:8" s="21" customFormat="1" ht="12.95" customHeight="1" x14ac:dyDescent="0.25">
      <c r="A24" s="18" t="s">
        <v>18</v>
      </c>
      <c r="B24" s="19">
        <f>SUM('[1]1ESF'!C32)</f>
        <v>0</v>
      </c>
      <c r="C24" s="19">
        <f>SUM('[2]BALANZA AC.'!I38:I39)+'[2]BALANZA AC.'!G38+'[2]BALANZA AC.'!G39-'[1]1ESF'!C32</f>
        <v>0</v>
      </c>
      <c r="D24" s="19">
        <f>SUM('[2]BALANZA AC.'!J38:J39)</f>
        <v>0</v>
      </c>
      <c r="E24" s="19">
        <f>SUM(B24+C24-D24)</f>
        <v>0</v>
      </c>
      <c r="F24" s="19">
        <f>SUM(E24-B24)</f>
        <v>0</v>
      </c>
    </row>
    <row r="25" spans="1:8" s="21" customFormat="1" ht="12.95" customHeight="1" x14ac:dyDescent="0.25">
      <c r="A25" s="18"/>
      <c r="B25" s="19"/>
      <c r="C25" s="19"/>
      <c r="D25" s="19"/>
      <c r="E25" s="19"/>
      <c r="F25" s="19"/>
    </row>
    <row r="26" spans="1:8" s="21" customFormat="1" ht="12.95" customHeight="1" x14ac:dyDescent="0.25">
      <c r="A26" s="18"/>
      <c r="B26" s="9"/>
      <c r="C26" s="9"/>
      <c r="D26" s="9"/>
      <c r="E26" s="9"/>
      <c r="F26" s="9"/>
    </row>
    <row r="27" spans="1:8" s="7" customFormat="1" ht="15" customHeight="1" x14ac:dyDescent="0.25">
      <c r="A27" s="15" t="s">
        <v>19</v>
      </c>
      <c r="B27" s="16">
        <f>SUM(B29:B45)</f>
        <v>1945423905</v>
      </c>
      <c r="C27" s="17">
        <f>SUM(C29:C45)</f>
        <v>2326769955</v>
      </c>
      <c r="D27" s="17">
        <f>SUM(D29:D45)</f>
        <v>1968073521</v>
      </c>
      <c r="E27" s="17">
        <f>SUM(E29:E45)</f>
        <v>2304120339</v>
      </c>
      <c r="F27" s="17">
        <f>SUM(F29:F45)</f>
        <v>358696434</v>
      </c>
    </row>
    <row r="28" spans="1:8" s="7" customFormat="1" ht="12.95" customHeight="1" x14ac:dyDescent="0.2">
      <c r="A28" s="13"/>
      <c r="B28" s="9"/>
      <c r="C28" s="9"/>
      <c r="D28" s="9"/>
      <c r="E28" s="9"/>
      <c r="F28" s="9"/>
      <c r="G28" s="2"/>
      <c r="H28" s="21"/>
    </row>
    <row r="29" spans="1:8" s="21" customFormat="1" ht="12.95" customHeight="1" x14ac:dyDescent="0.25">
      <c r="A29" s="18" t="s">
        <v>20</v>
      </c>
      <c r="B29" s="19">
        <f>SUM('[1]1ESF'!C41)</f>
        <v>744366537</v>
      </c>
      <c r="C29" s="19">
        <f>SUM('[2]BALANZA AC.'!I40:I43)+'[2]BALANZA AC.'!G40+'[2]BALANZA AC.'!G41+'[2]BALANZA AC.'!G42+'[2]BALANZA AC.'!G43-'[1]1ESF'!C41</f>
        <v>2130079120</v>
      </c>
      <c r="D29" s="19">
        <f>SUM('[2]BALANZA AC.'!J40:J43)</f>
        <v>1814702383</v>
      </c>
      <c r="E29" s="19">
        <f>SUM(B29+C29-D29)</f>
        <v>1059743274</v>
      </c>
      <c r="F29" s="19">
        <f>SUM(E29-B29)</f>
        <v>315376737</v>
      </c>
    </row>
    <row r="30" spans="1:8" s="21" customFormat="1" ht="12.95" customHeight="1" x14ac:dyDescent="0.25">
      <c r="A30" s="18"/>
      <c r="B30" s="19"/>
      <c r="C30" s="19"/>
      <c r="D30" s="19"/>
      <c r="E30" s="19"/>
      <c r="F30" s="19"/>
    </row>
    <row r="31" spans="1:8" s="21" customFormat="1" ht="12.95" customHeight="1" x14ac:dyDescent="0.25">
      <c r="A31" s="18" t="s">
        <v>21</v>
      </c>
      <c r="B31" s="19">
        <f>SUM('[1]1ESF'!C44)</f>
        <v>828925602</v>
      </c>
      <c r="C31" s="19">
        <f>SUM('[2]BALANZA AC.'!I44:I48)+'[2]BALANZA AC.'!G44+'[2]BALANZA AC.'!G45+'[2]BALANZA AC.'!G46+'[2]BALANZA AC.'!G47+'[2]BALANZA AC.'!G48-'[1]1ESF'!C44</f>
        <v>196690394</v>
      </c>
      <c r="D31" s="19">
        <f>SUM('[2]BALANZA AC.'!J44:J48)+'[2]AJUSTES DE CONSOLIDACIÓN'!F71</f>
        <v>153176846</v>
      </c>
      <c r="E31" s="19">
        <f>SUM(B31+C31-D31)</f>
        <v>872439150</v>
      </c>
      <c r="F31" s="19">
        <f>SUM(E31-B31)</f>
        <v>43513548</v>
      </c>
    </row>
    <row r="32" spans="1:8" s="21" customFormat="1" ht="12.95" customHeight="1" x14ac:dyDescent="0.25">
      <c r="A32" s="18"/>
      <c r="B32" s="19"/>
      <c r="C32" s="19"/>
      <c r="D32" s="19"/>
      <c r="E32" s="19"/>
      <c r="F32" s="19"/>
    </row>
    <row r="33" spans="1:6" s="21" customFormat="1" ht="12.95" customHeight="1" x14ac:dyDescent="0.25">
      <c r="A33" s="18" t="s">
        <v>22</v>
      </c>
      <c r="B33" s="19">
        <f>SUM('[1]1ESF'!C47)</f>
        <v>191270319</v>
      </c>
      <c r="C33" s="19">
        <f>SUM('[2]BALANZA AC.'!I49:I54)+'[2]BALANZA AC.'!G49+'[2]BALANZA AC.'!G50+'[2]BALANZA AC.'!G51+'[2]BALANZA AC.'!G52+'[2]BALANZA AC.'!G53+'[2]BALANZA AC.'!G54-'[1]1ESF'!C47</f>
        <v>0</v>
      </c>
      <c r="D33" s="19">
        <f>SUM('[2]BALANZA AC.'!J49:J54)</f>
        <v>0</v>
      </c>
      <c r="E33" s="19">
        <f>SUM(B33+C33-D33)</f>
        <v>191270319</v>
      </c>
      <c r="F33" s="19">
        <f>SUM(E33-B33)</f>
        <v>0</v>
      </c>
    </row>
    <row r="34" spans="1:6" s="21" customFormat="1" ht="12.95" customHeight="1" x14ac:dyDescent="0.25">
      <c r="A34" s="18"/>
      <c r="B34" s="19"/>
      <c r="C34" s="19"/>
      <c r="D34" s="19"/>
      <c r="E34" s="19"/>
      <c r="F34" s="19"/>
    </row>
    <row r="35" spans="1:6" s="21" customFormat="1" ht="12.95" customHeight="1" x14ac:dyDescent="0.25">
      <c r="A35" s="18" t="s">
        <v>23</v>
      </c>
      <c r="B35" s="19">
        <f>SUM('[1]1ESF'!C50)</f>
        <v>180270821</v>
      </c>
      <c r="C35" s="19">
        <f>SUM('[2]BALANZA AC.'!I55:I62)+'[2]BALANZA AC.'!G55+'[2]BALANZA AC.'!G56+'[2]BALANZA AC.'!G57+'[2]BALANZA AC.'!G58+'[2]BALANZA AC.'!G59+'[2]BALANZA AC.'!G60+'[2]BALANZA AC.'!G61+'[2]BALANZA AC.'!G62-'[1]1ESF'!C50</f>
        <v>441</v>
      </c>
      <c r="D35" s="19">
        <f>SUM('[2]BALANZA AC.'!J55:J62)</f>
        <v>194292</v>
      </c>
      <c r="E35" s="19">
        <f>SUM(B35+C35-D35)</f>
        <v>180076970</v>
      </c>
      <c r="F35" s="19">
        <f>SUM(E35-B35)</f>
        <v>-193851</v>
      </c>
    </row>
    <row r="36" spans="1:6" s="21" customFormat="1" ht="12.95" customHeight="1" x14ac:dyDescent="0.25">
      <c r="A36" s="18"/>
      <c r="B36" s="19"/>
      <c r="C36" s="19"/>
      <c r="D36" s="19"/>
      <c r="E36" s="19"/>
      <c r="F36" s="19"/>
    </row>
    <row r="37" spans="1:6" s="21" customFormat="1" ht="12.95" customHeight="1" x14ac:dyDescent="0.25">
      <c r="A37" s="18" t="s">
        <v>24</v>
      </c>
      <c r="B37" s="19">
        <f>SUM('[1]1ESF'!C53)</f>
        <v>590626</v>
      </c>
      <c r="C37" s="19">
        <f>SUM('[2]BALANZA AC.'!I63:I67)+'[2]BALANZA AC.'!G63+'[2]BALANZA AC.'!G64+'[2]BALANZA AC.'!G65+'[2]BALANZA AC.'!G66+'[2]BALANZA AC.'!G67-'[1]1ESF'!C53</f>
        <v>0</v>
      </c>
      <c r="D37" s="19">
        <f>SUM('[2]BALANZA AC.'!J63:J67)</f>
        <v>0</v>
      </c>
      <c r="E37" s="19">
        <f>SUM(B37+C37-D37)</f>
        <v>590626</v>
      </c>
      <c r="F37" s="19">
        <f>SUM(E37-B37)</f>
        <v>0</v>
      </c>
    </row>
    <row r="38" spans="1:6" s="21" customFormat="1" ht="12.95" customHeight="1" x14ac:dyDescent="0.25">
      <c r="A38" s="18"/>
      <c r="B38" s="19"/>
      <c r="C38" s="19"/>
      <c r="D38" s="19"/>
      <c r="E38" s="19"/>
      <c r="F38" s="19"/>
    </row>
    <row r="39" spans="1:6" s="21" customFormat="1" ht="12.95" customHeight="1" x14ac:dyDescent="0.25">
      <c r="A39" s="18" t="s">
        <v>25</v>
      </c>
      <c r="B39" s="19">
        <f>SUM('[1]1ESF'!C56)</f>
        <v>0</v>
      </c>
      <c r="C39" s="19">
        <f>SUM('[2]BALANZA AC.'!I68:I71)</f>
        <v>0</v>
      </c>
      <c r="D39" s="19">
        <f>SUM('[2]BALANZA AC.'!J68:J71)+'[2]BALANZA AC.'!H68+'[2]BALANZA AC.'!H69+'[2]BALANZA AC.'!H70+'[2]BALANZA AC.'!H71+'[1]1ESF'!C56</f>
        <v>0</v>
      </c>
      <c r="E39" s="19">
        <f>SUM(B39+C39-D39)</f>
        <v>0</v>
      </c>
      <c r="F39" s="19">
        <f>SUM(E39-B39)</f>
        <v>0</v>
      </c>
    </row>
    <row r="40" spans="1:6" s="21" customFormat="1" ht="12.95" customHeight="1" x14ac:dyDescent="0.25">
      <c r="A40" s="18"/>
      <c r="B40" s="19"/>
      <c r="C40" s="19"/>
      <c r="D40" s="19"/>
      <c r="E40" s="19"/>
      <c r="F40" s="19"/>
    </row>
    <row r="41" spans="1:6" s="21" customFormat="1" ht="12.95" customHeight="1" x14ac:dyDescent="0.25">
      <c r="A41" s="18" t="s">
        <v>26</v>
      </c>
      <c r="B41" s="19">
        <f>SUM('[1]1ESF'!C59)</f>
        <v>0</v>
      </c>
      <c r="C41" s="19">
        <f>SUM('[2]BALANZA AC.'!I72:I77)+'[2]BALANZA AC.'!G72+'[2]BALANZA AC.'!G73+'[2]BALANZA AC.'!G74+'[2]BALANZA AC.'!G75+'[2]BALANZA AC.'!G77-'[1]1ESF'!C59</f>
        <v>0</v>
      </c>
      <c r="D41" s="19">
        <f>SUM('[2]BALANZA AC.'!J72:J77)</f>
        <v>0</v>
      </c>
      <c r="E41" s="19">
        <f>SUM(B41+C41-D41)</f>
        <v>0</v>
      </c>
      <c r="F41" s="19">
        <f>SUM(E41-B41)</f>
        <v>0</v>
      </c>
    </row>
    <row r="42" spans="1:6" s="21" customFormat="1" ht="12.95" customHeight="1" x14ac:dyDescent="0.25">
      <c r="A42" s="18"/>
      <c r="B42" s="19"/>
      <c r="C42" s="19"/>
      <c r="D42" s="19"/>
      <c r="E42" s="19"/>
      <c r="F42" s="19"/>
    </row>
    <row r="43" spans="1:6" s="21" customFormat="1" ht="12.95" customHeight="1" x14ac:dyDescent="0.25">
      <c r="A43" s="18" t="s">
        <v>27</v>
      </c>
      <c r="B43" s="19">
        <f>SUM('[1]1ESF'!C62)</f>
        <v>0</v>
      </c>
      <c r="C43" s="19">
        <f>SUM('[2]BALANZA AC.'!I78)+'[2]BALANZA AC.'!G78-'[1]1ESF'!C62</f>
        <v>0</v>
      </c>
      <c r="D43" s="19">
        <f>SUM('[2]BALANZA AC.'!J78)</f>
        <v>0</v>
      </c>
      <c r="E43" s="19">
        <f>SUM(B43+C43-D43)</f>
        <v>0</v>
      </c>
      <c r="F43" s="19">
        <f>SUM(E43-B43)</f>
        <v>0</v>
      </c>
    </row>
    <row r="44" spans="1:6" s="21" customFormat="1" ht="12.95" customHeight="1" x14ac:dyDescent="0.25">
      <c r="A44" s="18"/>
      <c r="B44" s="19"/>
      <c r="C44" s="19"/>
      <c r="D44" s="19"/>
      <c r="E44" s="19"/>
      <c r="F44" s="19"/>
    </row>
    <row r="45" spans="1:6" s="21" customFormat="1" ht="12.95" customHeight="1" x14ac:dyDescent="0.25">
      <c r="A45" s="18" t="s">
        <v>28</v>
      </c>
      <c r="B45" s="19">
        <f>SUM('[1]1ESF'!C65)</f>
        <v>0</v>
      </c>
      <c r="C45" s="19">
        <f>SUM('[2]BALANZA AC.'!I79:I80)+'[2]BALANZA AC.'!G79+'[2]BALANZA AC.'!G80-'[1]1ESF'!C65</f>
        <v>0</v>
      </c>
      <c r="D45" s="19">
        <f>SUM('[2]BALANZA AC.'!J79:J80)</f>
        <v>0</v>
      </c>
      <c r="E45" s="19">
        <f>SUM(B45+C45-D45)</f>
        <v>0</v>
      </c>
      <c r="F45" s="19">
        <f>SUM(E45-B45)</f>
        <v>0</v>
      </c>
    </row>
    <row r="46" spans="1:6" s="21" customFormat="1" ht="5.25" customHeight="1" x14ac:dyDescent="0.25">
      <c r="A46" s="22"/>
      <c r="B46" s="23"/>
      <c r="C46" s="23"/>
      <c r="D46" s="23"/>
      <c r="E46" s="24"/>
      <c r="F46" s="23"/>
    </row>
    <row r="47" spans="1:6" s="2" customFormat="1" ht="13.5" customHeight="1" x14ac:dyDescent="0.2">
      <c r="A47" s="25" t="s">
        <v>29</v>
      </c>
      <c r="B47" s="26"/>
      <c r="C47" s="26"/>
    </row>
    <row r="48" spans="1:6" x14ac:dyDescent="0.25">
      <c r="A48" s="26"/>
      <c r="B48" s="26"/>
      <c r="C48" s="26"/>
    </row>
    <row r="49" spans="1:3" x14ac:dyDescent="0.25">
      <c r="A49" s="26"/>
      <c r="B49" s="26"/>
      <c r="C49" s="26"/>
    </row>
    <row r="50" spans="1:3" x14ac:dyDescent="0.25">
      <c r="A50" s="26"/>
      <c r="B50" s="26"/>
      <c r="C50" s="26"/>
    </row>
    <row r="51" spans="1:3" x14ac:dyDescent="0.25">
      <c r="A51" s="26"/>
      <c r="B51" s="26"/>
      <c r="C51" s="26"/>
    </row>
    <row r="52" spans="1:3" x14ac:dyDescent="0.25">
      <c r="A52" s="26"/>
      <c r="B52" s="26"/>
      <c r="C52" s="26"/>
    </row>
    <row r="53" spans="1:3" x14ac:dyDescent="0.25">
      <c r="A53" s="26"/>
      <c r="B53" s="26"/>
      <c r="C53" s="26"/>
    </row>
    <row r="54" spans="1:3" x14ac:dyDescent="0.25">
      <c r="A54" s="26"/>
      <c r="B54" s="26"/>
      <c r="C54" s="26"/>
    </row>
    <row r="55" spans="1:3" x14ac:dyDescent="0.25">
      <c r="A55" s="26"/>
      <c r="B55" s="26"/>
      <c r="C55" s="26"/>
    </row>
    <row r="56" spans="1:3" x14ac:dyDescent="0.25">
      <c r="A56" s="26"/>
      <c r="B56" s="26"/>
      <c r="C56" s="26"/>
    </row>
    <row r="57" spans="1:3" x14ac:dyDescent="0.25">
      <c r="A57" s="26"/>
      <c r="B57" s="26"/>
      <c r="C57" s="26"/>
    </row>
    <row r="58" spans="1:3" x14ac:dyDescent="0.25">
      <c r="A58" s="26"/>
      <c r="B58" s="26"/>
      <c r="C58" s="26"/>
    </row>
    <row r="59" spans="1:3" x14ac:dyDescent="0.25">
      <c r="A59" s="26"/>
      <c r="B59" s="26"/>
      <c r="C59" s="26"/>
    </row>
    <row r="60" spans="1:3" x14ac:dyDescent="0.25">
      <c r="A60" s="26"/>
      <c r="B60" s="26"/>
      <c r="C60" s="26"/>
    </row>
    <row r="61" spans="1:3" x14ac:dyDescent="0.25">
      <c r="A61" s="26"/>
      <c r="B61" s="26"/>
      <c r="C61" s="26"/>
    </row>
    <row r="62" spans="1:3" x14ac:dyDescent="0.25">
      <c r="A62" s="26"/>
      <c r="B62" s="26"/>
      <c r="C62" s="26"/>
    </row>
    <row r="63" spans="1:3" x14ac:dyDescent="0.25">
      <c r="A63" s="26"/>
      <c r="B63" s="26"/>
      <c r="C63" s="26"/>
    </row>
    <row r="64" spans="1:3" x14ac:dyDescent="0.25">
      <c r="A64" s="26"/>
      <c r="B64" s="26"/>
      <c r="C64" s="26"/>
    </row>
    <row r="65" spans="1:3" x14ac:dyDescent="0.25">
      <c r="A65" s="26"/>
      <c r="B65" s="26"/>
      <c r="C65" s="26"/>
    </row>
    <row r="66" spans="1:3" x14ac:dyDescent="0.25">
      <c r="A66" s="26"/>
      <c r="B66" s="26"/>
      <c r="C66" s="26"/>
    </row>
    <row r="67" spans="1:3" x14ac:dyDescent="0.25">
      <c r="A67" s="26"/>
      <c r="B67" s="26"/>
      <c r="C67" s="26"/>
    </row>
    <row r="68" spans="1:3" x14ac:dyDescent="0.25">
      <c r="A68" s="26"/>
      <c r="B68" s="26"/>
      <c r="C68" s="26"/>
    </row>
    <row r="69" spans="1:3" x14ac:dyDescent="0.25">
      <c r="A69" s="26"/>
      <c r="B69" s="26"/>
      <c r="C69" s="26"/>
    </row>
    <row r="70" spans="1:3" x14ac:dyDescent="0.25">
      <c r="A70" s="26"/>
      <c r="B70" s="26"/>
      <c r="C70" s="26"/>
    </row>
    <row r="71" spans="1:3" x14ac:dyDescent="0.25">
      <c r="A71" s="26"/>
      <c r="B71" s="26"/>
      <c r="C71" s="26"/>
    </row>
    <row r="72" spans="1:3" x14ac:dyDescent="0.25">
      <c r="A72" s="26"/>
      <c r="B72" s="26"/>
      <c r="C72" s="26"/>
    </row>
    <row r="73" spans="1:3" x14ac:dyDescent="0.25">
      <c r="A73" s="26"/>
      <c r="B73" s="26"/>
      <c r="C73" s="26"/>
    </row>
    <row r="74" spans="1:3" x14ac:dyDescent="0.25">
      <c r="A74" s="26"/>
      <c r="B74" s="26"/>
      <c r="C74" s="26"/>
    </row>
    <row r="75" spans="1:3" x14ac:dyDescent="0.25">
      <c r="A75" s="26"/>
      <c r="B75" s="26"/>
      <c r="C75" s="26"/>
    </row>
    <row r="76" spans="1:3" x14ac:dyDescent="0.25">
      <c r="A76" s="26"/>
      <c r="B76" s="26"/>
      <c r="C76" s="26"/>
    </row>
    <row r="77" spans="1:3" x14ac:dyDescent="0.25">
      <c r="A77" s="26"/>
      <c r="B77" s="26"/>
      <c r="C77" s="26"/>
    </row>
    <row r="78" spans="1:3" x14ac:dyDescent="0.25">
      <c r="A78" s="26"/>
      <c r="B78" s="26"/>
      <c r="C78" s="26"/>
    </row>
    <row r="79" spans="1:3" x14ac:dyDescent="0.25">
      <c r="A79" s="26"/>
      <c r="B79" s="26"/>
      <c r="C79" s="26"/>
    </row>
    <row r="80" spans="1:3" x14ac:dyDescent="0.25">
      <c r="A80" s="26"/>
      <c r="B80" s="26"/>
      <c r="C80" s="26"/>
    </row>
    <row r="81" spans="1:3" x14ac:dyDescent="0.25">
      <c r="A81" s="26"/>
      <c r="B81" s="26"/>
      <c r="C81" s="26"/>
    </row>
    <row r="82" spans="1:3" x14ac:dyDescent="0.25">
      <c r="A82" s="26"/>
      <c r="B82" s="26"/>
      <c r="C82" s="26"/>
    </row>
    <row r="83" spans="1:3" x14ac:dyDescent="0.25">
      <c r="A83" s="26"/>
      <c r="B83" s="26"/>
      <c r="C83" s="26"/>
    </row>
    <row r="84" spans="1:3" x14ac:dyDescent="0.25">
      <c r="A84" s="26"/>
      <c r="B84" s="26"/>
      <c r="C84" s="26"/>
    </row>
    <row r="85" spans="1:3" x14ac:dyDescent="0.25">
      <c r="A85" s="26"/>
      <c r="B85" s="26"/>
      <c r="C85" s="26"/>
    </row>
    <row r="86" spans="1:3" x14ac:dyDescent="0.25">
      <c r="A86" s="26"/>
      <c r="B86" s="26"/>
      <c r="C86" s="26"/>
    </row>
    <row r="87" spans="1:3" x14ac:dyDescent="0.25">
      <c r="A87" s="26"/>
      <c r="B87" s="26"/>
      <c r="C87" s="26"/>
    </row>
    <row r="88" spans="1:3" x14ac:dyDescent="0.25">
      <c r="A88" s="26"/>
      <c r="B88" s="26"/>
      <c r="C88" s="26"/>
    </row>
    <row r="89" spans="1:3" x14ac:dyDescent="0.25">
      <c r="A89" s="26"/>
      <c r="B89" s="26"/>
      <c r="C89" s="26"/>
    </row>
    <row r="90" spans="1:3" x14ac:dyDescent="0.25">
      <c r="A90" s="26"/>
      <c r="B90" s="26"/>
      <c r="C90" s="26"/>
    </row>
    <row r="91" spans="1:3" x14ac:dyDescent="0.25">
      <c r="A91" s="26"/>
      <c r="B91" s="26"/>
      <c r="C91" s="26"/>
    </row>
    <row r="92" spans="1:3" x14ac:dyDescent="0.25">
      <c r="A92" s="26"/>
      <c r="B92" s="26"/>
      <c r="C92" s="26"/>
    </row>
    <row r="93" spans="1:3" x14ac:dyDescent="0.25">
      <c r="A93" s="26"/>
      <c r="B93" s="26"/>
      <c r="C93" s="26"/>
    </row>
    <row r="94" spans="1:3" x14ac:dyDescent="0.25">
      <c r="A94" s="26"/>
      <c r="B94" s="26"/>
      <c r="C94" s="26"/>
    </row>
    <row r="95" spans="1:3" x14ac:dyDescent="0.25">
      <c r="A95" s="26"/>
      <c r="B95" s="26"/>
      <c r="C95" s="26"/>
    </row>
    <row r="96" spans="1:3" x14ac:dyDescent="0.25">
      <c r="A96" s="26"/>
      <c r="B96" s="26"/>
      <c r="C96" s="26"/>
    </row>
    <row r="97" spans="1:3" x14ac:dyDescent="0.25">
      <c r="A97" s="26"/>
      <c r="B97" s="26"/>
      <c r="C97" s="26"/>
    </row>
    <row r="98" spans="1:3" x14ac:dyDescent="0.25">
      <c r="A98" s="26"/>
      <c r="B98" s="26"/>
      <c r="C98" s="26"/>
    </row>
    <row r="99" spans="1:3" x14ac:dyDescent="0.25">
      <c r="A99" s="26"/>
      <c r="B99" s="26"/>
      <c r="C99" s="26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2023-08-14T20:29:04Z</dcterms:created>
  <dcterms:modified xsi:type="dcterms:W3CDTF">2023-08-14T20:29:04Z</dcterms:modified>
</cp:coreProperties>
</file>