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21B2E2E6-8864-49E2-BE90-3A6875C451FD}" xr6:coauthVersionLast="40" xr6:coauthVersionMax="40" xr10:uidLastSave="{00000000-0000-0000-0000-000000000000}"/>
  <bookViews>
    <workbookView xWindow="0" yWindow="0" windowWidth="25200" windowHeight="11775" xr2:uid="{94B10ECE-24BA-485A-B66E-941F1A26E1FC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0" i="1"/>
  <c r="D65" i="1" s="1"/>
  <c r="D68" i="1"/>
  <c r="E66" i="1"/>
  <c r="D66" i="1"/>
  <c r="E65" i="1"/>
  <c r="D63" i="1"/>
  <c r="D58" i="1" s="1"/>
  <c r="D61" i="1"/>
  <c r="D60" i="1" s="1"/>
  <c r="E60" i="1"/>
  <c r="E58" i="1"/>
  <c r="E72" i="1" s="1"/>
  <c r="D52" i="1"/>
  <c r="D51" i="1"/>
  <c r="D50" i="1"/>
  <c r="E49" i="1"/>
  <c r="D49" i="1"/>
  <c r="D47" i="1"/>
  <c r="D46" i="1"/>
  <c r="D45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13" i="1"/>
  <c r="D12" i="1"/>
  <c r="D11" i="1"/>
  <c r="E10" i="1"/>
  <c r="E40" i="1" s="1"/>
  <c r="A4" i="1"/>
  <c r="E74" i="1" l="1"/>
  <c r="D40" i="1"/>
  <c r="D72" i="1"/>
  <c r="D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<sst xmlns="http://schemas.openxmlformats.org/spreadsheetml/2006/main" count="63" uniqueCount="55">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</sst>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4">
    <cellStyle name="Normal" xfId="0" builtinId="0"/>
    <cellStyle name="Normal 17" xfId="3" xr:uid="{CDD22CFE-A4B8-4F36-A24C-F2CAE36B1541}"/>
    <cellStyle name="Normal 2 2" xfId="2" xr:uid="{E3FAF781-013A-4F41-A269-0D46DE8744D8}"/>
    <cellStyle name="Normal 3 2 2 2 3" xfId="1" xr:uid="{364239C1-F292-40AB-ABB4-0993A8BF9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431188627</v>
          </cell>
          <cell r="C14">
            <v>410980062</v>
          </cell>
        </row>
      </sheetData>
      <sheetData sheetId="1">
        <row r="11">
          <cell r="D11">
            <v>0</v>
          </cell>
        </row>
        <row r="12">
          <cell r="D12">
            <v>1583216232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3294620</v>
          </cell>
        </row>
        <row r="20">
          <cell r="D20">
            <v>0</v>
          </cell>
        </row>
        <row r="22">
          <cell r="D22">
            <v>1263263992</v>
          </cell>
        </row>
        <row r="24">
          <cell r="D24">
            <v>4127136</v>
          </cell>
        </row>
        <row r="37">
          <cell r="D37">
            <v>299588885</v>
          </cell>
        </row>
        <row r="38">
          <cell r="D38">
            <v>194222892</v>
          </cell>
        </row>
        <row r="39">
          <cell r="D39">
            <v>122470409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4851829</v>
          </cell>
        </row>
        <row r="45">
          <cell r="D45">
            <v>1819720012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452</v>
          </cell>
        </row>
      </sheetData>
      <sheetData sheetId="2"/>
      <sheetData sheetId="3">
        <row r="4">
          <cell r="A4" t="str">
            <v>DEL 1 DE ENERO AL 30 DE JUNIO DE 2023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35295391</v>
          </cell>
          <cell r="O12">
            <v>24975132</v>
          </cell>
        </row>
        <row r="20">
          <cell r="F20">
            <v>0</v>
          </cell>
          <cell r="G20">
            <v>57700979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1">
          <cell r="N31">
            <v>48768732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0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11030509</v>
          </cell>
          <cell r="O43">
            <v>0</v>
          </cell>
        </row>
        <row r="53">
          <cell r="F53">
            <v>0</v>
          </cell>
          <cell r="G53">
            <v>315376737</v>
          </cell>
        </row>
        <row r="54">
          <cell r="N54">
            <v>0</v>
          </cell>
          <cell r="O54">
            <v>48001347</v>
          </cell>
        </row>
        <row r="58">
          <cell r="F58">
            <v>263829</v>
          </cell>
          <cell r="G58">
            <v>43777377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0</v>
          </cell>
        </row>
        <row r="65">
          <cell r="N65">
            <v>0</v>
          </cell>
          <cell r="O65">
            <v>26504620</v>
          </cell>
        </row>
        <row r="69">
          <cell r="N69">
            <v>0</v>
          </cell>
          <cell r="O69">
            <v>1726511</v>
          </cell>
        </row>
        <row r="71">
          <cell r="F71">
            <v>193851</v>
          </cell>
          <cell r="G71">
            <v>0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0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0</v>
          </cell>
          <cell r="O103">
            <v>337155921</v>
          </cell>
        </row>
        <row r="106">
          <cell r="N106">
            <v>51706563</v>
          </cell>
          <cell r="O106">
            <v>0</v>
          </cell>
        </row>
        <row r="109">
          <cell r="N109">
            <v>0</v>
          </cell>
          <cell r="O109">
            <v>0</v>
          </cell>
        </row>
        <row r="114">
          <cell r="N114">
            <v>315120813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04A2-DA7F-40ED-886A-B6DDEF7D8119}">
  <sheetPr>
    <tabColor theme="0" tint="-0.14999847407452621"/>
    <pageSetUpPr fitToPage="1"/>
  </sheetPr>
  <dimension ref="A1:G84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2853901980</v>
      </c>
      <c r="E10" s="19">
        <f>SUM(E11:E20)</f>
        <v>5605341999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1583216232</v>
      </c>
      <c r="E12" s="21">
        <v>3033101311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3294620</v>
      </c>
      <c r="E17" s="21">
        <v>2206616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1263263992</v>
      </c>
      <c r="E19" s="24">
        <v>2546381330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4127136</v>
      </c>
      <c r="E20" s="21">
        <v>23652742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2440854479</v>
      </c>
      <c r="E22" s="19">
        <f>SUM(E23:E38)</f>
        <v>5268186078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299588885</v>
      </c>
      <c r="E23" s="24">
        <v>745205405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194222892</v>
      </c>
      <c r="E24" s="24">
        <v>275665136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122470409</v>
      </c>
      <c r="E25" s="24">
        <v>260879026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29682422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4851829</v>
      </c>
      <c r="E29" s="21">
        <v>11867462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1819720012</v>
      </c>
      <c r="E30" s="21">
        <v>3944440172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452</v>
      </c>
      <c r="E38" s="21">
        <v>446455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413047501</v>
      </c>
      <c r="E40" s="30">
        <f>SUM(E10-E22)</f>
        <v>337155921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367285056</v>
      </c>
      <c r="E44" s="19">
        <f>SUM(E45:E47)</f>
        <v>166621342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EFECTIVO'!F64)</f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EFECTIVO'!F71)</f>
        <v>193851</v>
      </c>
      <c r="E46" s="21">
        <v>19328335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367091205</v>
      </c>
      <c r="E47" s="21">
        <v>147293007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754011014</v>
      </c>
      <c r="E49" s="19">
        <f>SUM(E50:E52)</f>
        <v>355734776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EFECTIVO'!G64)</f>
        <v>0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EFECTIVO'!G71)</f>
        <v>0</v>
      </c>
      <c r="E51" s="21">
        <v>77169462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754011014</v>
      </c>
      <c r="E52" s="21">
        <v>278565314</v>
      </c>
    </row>
    <row r="53" spans="1:7" s="3" customFormat="1" ht="5.0999999999999996" customHeigh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-386725958</v>
      </c>
      <c r="E54" s="30">
        <f>SUM(E44-E49)</f>
        <v>-189113434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95094632</v>
      </c>
      <c r="E58" s="19">
        <f>SUM(E61:E63)</f>
        <v>639532554</v>
      </c>
    </row>
    <row r="59" spans="1:7" s="2" customFormat="1" ht="5.0999999999999996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95094632</v>
      </c>
      <c r="E63" s="21">
        <v>639532554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101207610</v>
      </c>
      <c r="E65" s="19">
        <f>SUM(E67:E70)</f>
        <v>550622478</v>
      </c>
    </row>
    <row r="66" spans="1:7" s="2" customFormat="1" ht="12.75" x14ac:dyDescent="0.2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7"/>
      <c r="E67" s="37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101207610</v>
      </c>
      <c r="E70" s="21">
        <v>550622478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0">
        <f>D58-D65</f>
        <v>-6112978</v>
      </c>
      <c r="E72" s="30">
        <f>E58-E65</f>
        <v>88910076</v>
      </c>
      <c r="F72" s="25"/>
      <c r="G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8" t="s">
        <v>51</v>
      </c>
      <c r="B74" s="39"/>
      <c r="C74" s="39"/>
      <c r="D74" s="40">
        <f>D40+D54+D72</f>
        <v>20208565</v>
      </c>
      <c r="E74" s="40">
        <f>E40+E54+E72</f>
        <v>236952563</v>
      </c>
      <c r="F74" s="2"/>
    </row>
    <row r="75" spans="1:7" s="2" customFormat="1" ht="15.75" thickBot="1" x14ac:dyDescent="0.25">
      <c r="A75" s="41" t="s">
        <v>52</v>
      </c>
      <c r="B75" s="42"/>
      <c r="C75" s="42"/>
      <c r="D75" s="43">
        <f>SUM('[1]1ESF'!C14)</f>
        <v>410980062</v>
      </c>
      <c r="E75" s="43">
        <v>174027499</v>
      </c>
    </row>
    <row r="76" spans="1:7" s="2" customFormat="1" x14ac:dyDescent="0.2">
      <c r="A76" s="44" t="s">
        <v>53</v>
      </c>
      <c r="B76" s="45"/>
      <c r="C76" s="45"/>
      <c r="D76" s="46">
        <f>SUM('[1]1ESF'!B14)</f>
        <v>431188627</v>
      </c>
      <c r="E76" s="46">
        <v>410980062</v>
      </c>
    </row>
    <row r="77" spans="1:7" s="3" customFormat="1" ht="4.5" customHeight="1" x14ac:dyDescent="0.25">
      <c r="A77" s="47"/>
      <c r="B77" s="47"/>
      <c r="C77" s="47"/>
      <c r="D77" s="47"/>
      <c r="E77" s="47"/>
      <c r="F77" s="2"/>
    </row>
    <row r="78" spans="1:7" s="3" customFormat="1" ht="12.75" customHeight="1" x14ac:dyDescent="0.25">
      <c r="A78" s="48" t="s">
        <v>54</v>
      </c>
      <c r="B78" s="49"/>
      <c r="C78" s="49"/>
      <c r="F78" s="2"/>
    </row>
    <row r="79" spans="1:7" s="50" customFormat="1" x14ac:dyDescent="0.25">
      <c r="A79" s="3"/>
      <c r="B79" s="3"/>
      <c r="C79" s="3"/>
      <c r="F79" s="2"/>
      <c r="G79" s="3"/>
    </row>
    <row r="82" spans="4:5" x14ac:dyDescent="0.25">
      <c r="D82" s="51">
        <f>D76-D75</f>
        <v>20208565</v>
      </c>
      <c r="E82" s="51">
        <f>E76-E75</f>
        <v>236952563</v>
      </c>
    </row>
    <row r="84" spans="4:5" x14ac:dyDescent="0.2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2023-08-14T20:29:04Z</dcterms:created>
  <dcterms:modified xsi:type="dcterms:W3CDTF">2023-08-14T20:29:04Z</dcterms:modified>
</cp:coreProperties>
</file>