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7 ENTIDADES2 - word y excel\"/>
    </mc:Choice>
  </mc:AlternateContent>
  <xr:revisionPtr revIDLastSave="0" documentId="8_{03F15F4B-B13E-4450-B506-52F3FC52BC64}" xr6:coauthVersionLast="40" xr6:coauthVersionMax="40" xr10:uidLastSave="{00000000-0000-0000-0000-000000000000}"/>
  <bookViews>
    <workbookView xWindow="0" yWindow="0" windowWidth="25200" windowHeight="11775" xr2:uid="{8AEA5CEF-59EB-4F5F-B38D-176B1BD98C1C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0" i="1" s="1"/>
  <c r="C72" i="1"/>
  <c r="D71" i="1"/>
  <c r="C71" i="1"/>
  <c r="D68" i="1"/>
  <c r="C67" i="1"/>
  <c r="D66" i="1"/>
  <c r="D62" i="1" s="1"/>
  <c r="C65" i="1"/>
  <c r="C64" i="1"/>
  <c r="C62" i="1"/>
  <c r="D60" i="1"/>
  <c r="C60" i="1"/>
  <c r="D59" i="1"/>
  <c r="D58" i="1"/>
  <c r="D56" i="1" s="1"/>
  <c r="C56" i="1"/>
  <c r="C54" i="1"/>
  <c r="D52" i="1"/>
  <c r="D51" i="1"/>
  <c r="D50" i="1"/>
  <c r="D49" i="1"/>
  <c r="C49" i="1"/>
  <c r="C45" i="1" s="1"/>
  <c r="D48" i="1"/>
  <c r="C48" i="1"/>
  <c r="D47" i="1"/>
  <c r="D45" i="1" s="1"/>
  <c r="C43" i="1"/>
  <c r="D42" i="1"/>
  <c r="C42" i="1"/>
  <c r="C41" i="1"/>
  <c r="D40" i="1"/>
  <c r="C40" i="1"/>
  <c r="D39" i="1"/>
  <c r="C39" i="1"/>
  <c r="D38" i="1"/>
  <c r="C38" i="1"/>
  <c r="C34" i="1" s="1"/>
  <c r="D37" i="1"/>
  <c r="C37" i="1"/>
  <c r="C36" i="1"/>
  <c r="D34" i="1"/>
  <c r="C30" i="1"/>
  <c r="C20" i="1" s="1"/>
  <c r="D29" i="1"/>
  <c r="C29" i="1"/>
  <c r="C28" i="1"/>
  <c r="D27" i="1"/>
  <c r="C26" i="1"/>
  <c r="C25" i="1"/>
  <c r="C24" i="1"/>
  <c r="D23" i="1"/>
  <c r="D22" i="1"/>
  <c r="D20" i="1" s="1"/>
  <c r="C18" i="1"/>
  <c r="D17" i="1"/>
  <c r="C17" i="1"/>
  <c r="C16" i="1"/>
  <c r="C15" i="1"/>
  <c r="C10" i="1" s="1"/>
  <c r="C8" i="1" s="1"/>
  <c r="C14" i="1"/>
  <c r="D13" i="1"/>
  <c r="D12" i="1"/>
  <c r="D10" i="1"/>
  <c r="A4" i="1"/>
  <c r="D32" i="1" l="1"/>
  <c r="C32" i="1"/>
  <c r="C77" i="1" s="1"/>
  <c r="D54" i="1"/>
  <c r="D8" i="1"/>
  <c r="D70" i="1"/>
  <c r="D77" i="1" l="1"/>
  <c r="D81" i="1" s="1"/>
  <c r="F8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<sst xmlns="http://schemas.openxmlformats.org/spreadsheetml/2006/main" count="58" uniqueCount="58">
  <si>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</si>
  <si>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INSTITUCIONES PÚBLICAS DE SEGURIDAD SOCIAL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</si>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</sst>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/>
    </xf>
    <xf numFmtId="0" fontId="13" fillId="0" borderId="0" xfId="2"/>
    <xf numFmtId="0" fontId="12" fillId="0" borderId="5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164" fontId="12" fillId="0" borderId="0" xfId="1" applyNumberFormat="1" applyFont="1"/>
  </cellXfs>
  <cellStyles count="3">
    <cellStyle name="Normal" xfId="0" builtinId="0"/>
    <cellStyle name="Normal 17" xfId="2" xr:uid="{83A5997B-B186-42A1-A221-3197F7CA21A4}"/>
    <cellStyle name="Normal 2 2" xfId="1" xr:uid="{C55D355A-08E1-42C4-B448-A09D10EE1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2)%20Jun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IAGF%202023\TOMO%202\ARCH.%20VINCULADOS%20(ENTIDADES2)%20Jun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B14">
            <v>431188627</v>
          </cell>
          <cell r="C14">
            <v>410980062</v>
          </cell>
          <cell r="F14">
            <v>142688359</v>
          </cell>
          <cell r="G14">
            <v>132368100</v>
          </cell>
        </row>
        <row r="17">
          <cell r="B17">
            <v>59982426</v>
          </cell>
          <cell r="C17">
            <v>2281447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331166495</v>
          </cell>
          <cell r="G29">
            <v>282397763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5">
          <cell r="F35">
            <v>11424846</v>
          </cell>
          <cell r="G35">
            <v>394337</v>
          </cell>
        </row>
        <row r="41">
          <cell r="B41">
            <v>1059743274</v>
          </cell>
          <cell r="C41">
            <v>744366537</v>
          </cell>
          <cell r="F41">
            <v>614851697</v>
          </cell>
          <cell r="G41">
            <v>662853044</v>
          </cell>
        </row>
        <row r="44">
          <cell r="B44">
            <v>872439150</v>
          </cell>
          <cell r="C44">
            <v>828925602</v>
          </cell>
          <cell r="F44">
            <v>0</v>
          </cell>
          <cell r="G44">
            <v>0</v>
          </cell>
        </row>
        <row r="47">
          <cell r="B47">
            <v>191270319</v>
          </cell>
          <cell r="C47">
            <v>191270319</v>
          </cell>
          <cell r="F47">
            <v>0</v>
          </cell>
          <cell r="G47">
            <v>0</v>
          </cell>
        </row>
        <row r="50">
          <cell r="B50">
            <v>180076970</v>
          </cell>
          <cell r="C50">
            <v>180270821</v>
          </cell>
          <cell r="F50">
            <v>422926774</v>
          </cell>
          <cell r="G50">
            <v>449431394</v>
          </cell>
        </row>
        <row r="53">
          <cell r="B53">
            <v>590626</v>
          </cell>
          <cell r="C53">
            <v>590626</v>
          </cell>
          <cell r="F53">
            <v>172262611</v>
          </cell>
          <cell r="G53">
            <v>173989122</v>
          </cell>
        </row>
        <row r="56">
          <cell r="B56">
            <v>0</v>
          </cell>
          <cell r="C56">
            <v>0</v>
          </cell>
        </row>
        <row r="59">
          <cell r="B59">
            <v>0</v>
          </cell>
          <cell r="C59">
            <v>0</v>
          </cell>
        </row>
        <row r="62">
          <cell r="B62">
            <v>0</v>
          </cell>
          <cell r="C62">
            <v>0</v>
          </cell>
        </row>
        <row r="65">
          <cell r="B65">
            <v>0</v>
          </cell>
          <cell r="C65">
            <v>0</v>
          </cell>
        </row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413047501</v>
          </cell>
          <cell r="G78">
            <v>337155921</v>
          </cell>
        </row>
        <row r="80">
          <cell r="F80">
            <v>-442762407</v>
          </cell>
          <cell r="G80">
            <v>-494468970</v>
          </cell>
        </row>
        <row r="82">
          <cell r="F82">
            <v>0</v>
          </cell>
          <cell r="G82">
            <v>0</v>
          </cell>
        </row>
        <row r="84">
          <cell r="F84">
            <v>1129685516</v>
          </cell>
          <cell r="G84">
            <v>814564703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JUNIO DE 2023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7219-A406-41E7-9CE1-5948BEF41310}">
  <sheetPr>
    <tabColor theme="0" tint="-0.14999847407452621"/>
    <pageSetUpPr fitToPage="1"/>
  </sheetPr>
  <dimension ref="A1:H85"/>
  <sheetViews>
    <sheetView showGridLines="0" tabSelected="1" topLeftCell="A57" zoomScale="110" zoomScaleNormal="110" workbookViewId="0">
      <selection sqref="A1:G100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0" customWidth="1"/>
    <col min="5" max="6" width="11.42578125" style="46"/>
    <col min="7" max="7" width="15.28515625" style="46" bestFit="1" customWidth="1"/>
    <col min="8" max="8" width="11.42578125" style="46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30 DE JUNIO DE 2023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 x14ac:dyDescent="0.25">
      <c r="B7" s="10"/>
      <c r="C7" s="11"/>
      <c r="D7" s="11"/>
      <c r="E7" s="12"/>
    </row>
    <row r="8" spans="1:7" s="9" customFormat="1" x14ac:dyDescent="0.25">
      <c r="A8" s="13" t="s">
        <v>7</v>
      </c>
      <c r="B8" s="14"/>
      <c r="C8" s="15">
        <f>SUM(C10+C20)</f>
        <v>193851</v>
      </c>
      <c r="D8" s="16">
        <f>SUM(D10+D20)</f>
        <v>436799829</v>
      </c>
      <c r="E8" s="12"/>
      <c r="F8" s="17">
        <f>SUM(D8-C8)</f>
        <v>436605978</v>
      </c>
      <c r="G8" s="18"/>
    </row>
    <row r="9" spans="1:7" s="9" customFormat="1" ht="7.5" customHeight="1" x14ac:dyDescent="0.25">
      <c r="B9" s="19"/>
      <c r="C9" s="20"/>
      <c r="D9" s="20"/>
      <c r="E9" s="12"/>
    </row>
    <row r="10" spans="1:7" s="25" customFormat="1" ht="12.75" x14ac:dyDescent="0.25">
      <c r="A10" s="21"/>
      <c r="B10" s="22" t="s">
        <v>8</v>
      </c>
      <c r="C10" s="23">
        <f>SUM(C12:C18)</f>
        <v>0</v>
      </c>
      <c r="D10" s="23">
        <f>SUM(D12:D18)</f>
        <v>77909544</v>
      </c>
      <c r="E10" s="24"/>
    </row>
    <row r="11" spans="1:7" s="25" customFormat="1" ht="3" customHeight="1" x14ac:dyDescent="0.25">
      <c r="B11" s="19"/>
      <c r="C11" s="26"/>
      <c r="D11" s="26"/>
      <c r="E11" s="24"/>
    </row>
    <row r="12" spans="1:7" s="25" customFormat="1" ht="12.75" x14ac:dyDescent="0.25">
      <c r="B12" s="27" t="s">
        <v>9</v>
      </c>
      <c r="C12" s="28">
        <v>0</v>
      </c>
      <c r="D12" s="28">
        <f>SUM('[1]1ESF'!B14-'[1]1ESF'!C14)</f>
        <v>20208565</v>
      </c>
      <c r="E12" s="24"/>
    </row>
    <row r="13" spans="1:7" s="25" customFormat="1" ht="12.75" x14ac:dyDescent="0.25">
      <c r="B13" s="27" t="s">
        <v>10</v>
      </c>
      <c r="C13" s="28">
        <v>0</v>
      </c>
      <c r="D13" s="28">
        <f>SUM('[1]1ESF'!B17-'[1]1ESF'!C17)</f>
        <v>57700979</v>
      </c>
      <c r="E13" s="24"/>
    </row>
    <row r="14" spans="1:7" s="25" customFormat="1" ht="12.75" x14ac:dyDescent="0.25">
      <c r="B14" s="27" t="s">
        <v>11</v>
      </c>
      <c r="C14" s="28">
        <f>SUM('[1]1ESF'!C20-'[1]1ESF'!B20)</f>
        <v>0</v>
      </c>
      <c r="D14" s="28">
        <v>0</v>
      </c>
      <c r="E14" s="24"/>
    </row>
    <row r="15" spans="1:7" s="25" customFormat="1" ht="12.75" customHeight="1" x14ac:dyDescent="0.25">
      <c r="B15" s="27" t="s">
        <v>12</v>
      </c>
      <c r="C15" s="28">
        <f>SUM('[1]1ESF'!C23-'[1]1ESF'!B23)</f>
        <v>0</v>
      </c>
      <c r="D15" s="28">
        <v>0</v>
      </c>
      <c r="E15" s="24"/>
    </row>
    <row r="16" spans="1:7" s="25" customFormat="1" ht="12.75" x14ac:dyDescent="0.25">
      <c r="B16" s="27" t="s">
        <v>13</v>
      </c>
      <c r="C16" s="28">
        <f>SUM('[1]1ESF'!C26-'[1]1ESF'!B26)</f>
        <v>0</v>
      </c>
      <c r="D16" s="28">
        <v>0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193851</v>
      </c>
      <c r="D20" s="23">
        <f>SUM(D22:D30)</f>
        <v>358890285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v>0</v>
      </c>
      <c r="D22" s="28">
        <f>SUM('[1]1ESF'!B41-'[1]1ESF'!C41)</f>
        <v>315376737</v>
      </c>
      <c r="E22" s="12"/>
    </row>
    <row r="23" spans="1:7" s="25" customFormat="1" ht="12.75" x14ac:dyDescent="0.25">
      <c r="B23" s="27" t="s">
        <v>18</v>
      </c>
      <c r="C23" s="28">
        <v>0</v>
      </c>
      <c r="D23" s="28">
        <f>SUM('[1]1ESF'!B44-'[1]1ESF'!C44)</f>
        <v>43513548</v>
      </c>
      <c r="E23" s="24"/>
      <c r="G23" s="33"/>
    </row>
    <row r="24" spans="1:7" s="25" customFormat="1" ht="12.75" x14ac:dyDescent="0.25">
      <c r="B24" s="27" t="s">
        <v>19</v>
      </c>
      <c r="C24" s="28">
        <f>SUM('[1]1ESF'!C47-'[1]1ESF'!B47)</f>
        <v>0</v>
      </c>
      <c r="D24" s="28">
        <v>0</v>
      </c>
      <c r="E24" s="24"/>
      <c r="G24" s="33"/>
    </row>
    <row r="25" spans="1:7" s="25" customFormat="1" ht="12.75" x14ac:dyDescent="0.25">
      <c r="B25" s="27" t="s">
        <v>20</v>
      </c>
      <c r="C25" s="28">
        <f>SUM('[1]1ESF'!C50-'[1]1ESF'!B50)</f>
        <v>193851</v>
      </c>
      <c r="D25" s="28">
        <v>0</v>
      </c>
      <c r="E25" s="24"/>
      <c r="G25" s="33"/>
    </row>
    <row r="26" spans="1:7" s="32" customFormat="1" ht="12.75" x14ac:dyDescent="0.25">
      <c r="B26" s="27" t="s">
        <v>21</v>
      </c>
      <c r="C26" s="28">
        <f>SUM('[1]1ESF'!C53-'[1]1ESF'!B53)</f>
        <v>0</v>
      </c>
      <c r="D26" s="28">
        <v>0</v>
      </c>
      <c r="E26" s="12"/>
    </row>
    <row r="27" spans="1:7" s="32" customFormat="1" ht="12.75" x14ac:dyDescent="0.25">
      <c r="B27" s="27" t="s">
        <v>22</v>
      </c>
      <c r="C27" s="28">
        <v>0</v>
      </c>
      <c r="D27" s="28">
        <f>SUM('[1]1ESF'!B56-'[1]1ESF'!C56)</f>
        <v>0</v>
      </c>
      <c r="E27" s="12"/>
    </row>
    <row r="28" spans="1:7" s="32" customFormat="1" ht="12.75" x14ac:dyDescent="0.25">
      <c r="B28" s="27" t="s">
        <v>23</v>
      </c>
      <c r="C28" s="28">
        <f>SUM('[1]1ESF'!C59-'[1]1ESF'!B59)</f>
        <v>0</v>
      </c>
      <c r="D28" s="28">
        <v>0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f>SUM('[1]1ESF'!C65-'[1]1ESF'!B65)</f>
        <v>0</v>
      </c>
      <c r="D30" s="28">
        <v>0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70119500</v>
      </c>
      <c r="D32" s="16">
        <f>SUM(D34+D45)</f>
        <v>76232478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70119500</v>
      </c>
      <c r="D34" s="23">
        <f>SUM(D36:D43)</f>
        <v>0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f>SUM('[1]1ESF'!F14-'[1]1ESF'!G14)</f>
        <v>10320259</v>
      </c>
      <c r="D36" s="28">
        <v>0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0</v>
      </c>
      <c r="D38" s="28">
        <f>SUM('[1]1ESF'!G20-'[1]1ESF'!F20)</f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7" s="25" customFormat="1" ht="12.75" x14ac:dyDescent="0.25">
      <c r="B41" s="27" t="s">
        <v>33</v>
      </c>
      <c r="C41" s="28">
        <f>SUM('[1]1ESF'!F29-'[1]1ESF'!G29)</f>
        <v>48768732</v>
      </c>
      <c r="D41" s="28">
        <v>0</v>
      </c>
      <c r="E41" s="24"/>
    </row>
    <row r="42" spans="1:7" s="25" customFormat="1" ht="12.75" x14ac:dyDescent="0.25">
      <c r="B42" s="36" t="s">
        <v>34</v>
      </c>
      <c r="C42" s="28">
        <f>SUM('[1]1ESF'!F32-'[1]1ESF'!G32)</f>
        <v>0</v>
      </c>
      <c r="D42" s="28">
        <f>SUM('[1]1ESF'!G20-'[1]1ESF'!F20)</f>
        <v>0</v>
      </c>
      <c r="E42" s="24"/>
    </row>
    <row r="43" spans="1:7" s="25" customFormat="1" ht="12.75" x14ac:dyDescent="0.25">
      <c r="B43" s="36" t="s">
        <v>35</v>
      </c>
      <c r="C43" s="28">
        <f>SUM('[1]1ESF'!F35-'[1]1ESF'!G35)</f>
        <v>11030509</v>
      </c>
      <c r="D43" s="28">
        <v>0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0</v>
      </c>
      <c r="D45" s="23">
        <f>SUM(D47:D52)</f>
        <v>76232478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v>0</v>
      </c>
      <c r="D47" s="28">
        <f>SUM('[1]1ESF'!G41-'[1]1ESF'!F41)</f>
        <v>48001347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9" customFormat="1" ht="12.75" x14ac:dyDescent="0.2">
      <c r="B49" s="27" t="s">
        <v>39</v>
      </c>
      <c r="C49" s="28">
        <f>SUM('[1]1ESF'!F47-'[1]1ESF'!G47)</f>
        <v>0</v>
      </c>
      <c r="D49" s="28">
        <f>SUM('[1]1ESF'!G47-'[1]1ESF'!F47)</f>
        <v>0</v>
      </c>
      <c r="E49" s="2"/>
    </row>
    <row r="50" spans="1:7" s="39" customFormat="1" ht="12.75" x14ac:dyDescent="0.2">
      <c r="B50" s="27" t="s">
        <v>40</v>
      </c>
      <c r="C50" s="28">
        <v>0</v>
      </c>
      <c r="D50" s="28">
        <f>SUM('[1]1ESF'!G50-'[1]1ESF'!F50)</f>
        <v>26504620</v>
      </c>
      <c r="E50" s="2"/>
    </row>
    <row r="51" spans="1:7" s="39" customFormat="1" ht="12.75" x14ac:dyDescent="0.2">
      <c r="B51" s="40" t="s">
        <v>41</v>
      </c>
      <c r="C51" s="28">
        <v>0</v>
      </c>
      <c r="D51" s="28">
        <f>SUM('[1]1ESF'!G53-'[1]1ESF'!F53)</f>
        <v>1726511</v>
      </c>
      <c r="E51" s="2"/>
    </row>
    <row r="52" spans="1:7" s="39" customFormat="1" ht="12.75" x14ac:dyDescent="0.2">
      <c r="B52" s="40" t="s">
        <v>42</v>
      </c>
      <c r="C52" s="28">
        <v>0</v>
      </c>
      <c r="D52" s="28">
        <f>SUM('[1]1ESF'!B56-'[1]1ESF'!C56)</f>
        <v>0</v>
      </c>
      <c r="E52" s="2"/>
    </row>
    <row r="53" spans="1:7" s="3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442718956</v>
      </c>
      <c r="D54" s="16">
        <f>SUM(D56+D62)</f>
        <v>0</v>
      </c>
      <c r="E54" s="12"/>
      <c r="F54" s="17"/>
      <c r="G54" s="18"/>
    </row>
    <row r="55" spans="1:7" s="3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0</v>
      </c>
      <c r="D56" s="23">
        <f>SUM(D58:D60)</f>
        <v>0</v>
      </c>
      <c r="E56" s="24"/>
    </row>
    <row r="57" spans="1:7" s="3" customFormat="1" ht="3" customHeight="1" x14ac:dyDescent="0.2">
      <c r="B57" s="34"/>
      <c r="C57" s="30"/>
      <c r="D57" s="31"/>
      <c r="E57" s="2"/>
    </row>
    <row r="58" spans="1:7" s="3" customFormat="1" ht="12.75" customHeight="1" x14ac:dyDescent="0.2">
      <c r="B58" s="41" t="s">
        <v>45</v>
      </c>
      <c r="C58" s="28">
        <v>0</v>
      </c>
      <c r="D58" s="28">
        <f>SUM('[1]1ESF'!G70-'[1]1ESF'!F70)</f>
        <v>0</v>
      </c>
      <c r="E58" s="2"/>
    </row>
    <row r="59" spans="1:7" s="3" customFormat="1" ht="12.75" x14ac:dyDescent="0.2">
      <c r="B59" s="41" t="s">
        <v>46</v>
      </c>
      <c r="C59" s="28">
        <v>0</v>
      </c>
      <c r="D59" s="28">
        <f>SUM('[1]1ESF'!G72-'[1]1ESF'!F72)</f>
        <v>0</v>
      </c>
      <c r="E59" s="2"/>
    </row>
    <row r="60" spans="1:7" s="3" customFormat="1" ht="12.75" x14ac:dyDescent="0.2">
      <c r="B60" s="41" t="s">
        <v>47</v>
      </c>
      <c r="C60" s="28">
        <f>SUM('[1]1ESF'!F74-'[1]1ESF'!G74)</f>
        <v>0</v>
      </c>
      <c r="D60" s="28">
        <f>SUM('[1]1ESF'!G74-'[1]1ESF'!F74)</f>
        <v>0</v>
      </c>
      <c r="E60" s="2"/>
    </row>
    <row r="61" spans="1:7" s="3" customFormat="1" ht="12.75" x14ac:dyDescent="0.2">
      <c r="B61" s="41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442718956</v>
      </c>
      <c r="D62" s="23">
        <f>SUM(D64:D68)</f>
        <v>0</v>
      </c>
      <c r="E62" s="24"/>
    </row>
    <row r="63" spans="1:7" s="3" customFormat="1" ht="3" customHeight="1" x14ac:dyDescent="0.2">
      <c r="B63" s="34"/>
      <c r="C63" s="30"/>
      <c r="D63" s="31"/>
      <c r="E63" s="2"/>
    </row>
    <row r="64" spans="1:7" s="3" customFormat="1" ht="12.75" x14ac:dyDescent="0.2">
      <c r="B64" s="41" t="s">
        <v>49</v>
      </c>
      <c r="C64" s="28">
        <f>SUM('[1]1ESF'!F78-'[1]1ESF'!G78)</f>
        <v>75891580</v>
      </c>
      <c r="D64" s="28">
        <v>0</v>
      </c>
      <c r="E64" s="2"/>
    </row>
    <row r="65" spans="1:5" s="3" customFormat="1" ht="12.75" x14ac:dyDescent="0.2">
      <c r="B65" s="41" t="s">
        <v>50</v>
      </c>
      <c r="C65" s="28">
        <f>SUM('[1]1ESF'!F80-'[1]1ESF'!G80)</f>
        <v>51706563</v>
      </c>
      <c r="D65" s="28">
        <v>0</v>
      </c>
      <c r="E65" s="2"/>
    </row>
    <row r="66" spans="1:5" s="3" customFormat="1" ht="12.75" customHeight="1" x14ac:dyDescent="0.2">
      <c r="B66" s="41" t="s">
        <v>51</v>
      </c>
      <c r="C66" s="28">
        <v>0</v>
      </c>
      <c r="D66" s="28">
        <f>SUM('[1]1ESF'!G82-'[1]1ESF'!F82)</f>
        <v>0</v>
      </c>
      <c r="E66" s="2"/>
    </row>
    <row r="67" spans="1:5" s="3" customFormat="1" ht="12.75" customHeight="1" x14ac:dyDescent="0.2">
      <c r="B67" s="41" t="s">
        <v>52</v>
      </c>
      <c r="C67" s="28">
        <f>SUM('[1]1ESF'!F84-'[1]1ESF'!G84)</f>
        <v>315120813</v>
      </c>
      <c r="D67" s="28">
        <v>0</v>
      </c>
      <c r="E67" s="2"/>
    </row>
    <row r="68" spans="1:5" s="3" customFormat="1" ht="12.75" customHeight="1" x14ac:dyDescent="0.2">
      <c r="B68" s="41" t="s">
        <v>53</v>
      </c>
      <c r="C68" s="28">
        <v>0</v>
      </c>
      <c r="D68" s="28">
        <f>SUM('[1]1ESF'!G86-'[1]1ESF'!F86)</f>
        <v>0</v>
      </c>
      <c r="E68" s="2"/>
    </row>
    <row r="69" spans="1:5" s="3" customFormat="1" ht="12.75" customHeight="1" x14ac:dyDescent="0.2">
      <c r="B69" s="41"/>
      <c r="C69" s="26"/>
      <c r="D69" s="31"/>
      <c r="E69" s="2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 x14ac:dyDescent="0.2">
      <c r="A73" s="42"/>
      <c r="B73" s="43"/>
      <c r="C73" s="44"/>
      <c r="D73" s="44"/>
      <c r="E73" s="2"/>
    </row>
    <row r="74" spans="1:5" s="46" customFormat="1" ht="12.75" customHeight="1" x14ac:dyDescent="0.2">
      <c r="A74" s="45" t="s">
        <v>57</v>
      </c>
      <c r="C74" s="47"/>
      <c r="D74" s="47"/>
    </row>
    <row r="75" spans="1:5" s="46" customFormat="1" ht="12.75" x14ac:dyDescent="0.2">
      <c r="A75" s="3"/>
      <c r="B75" s="48"/>
      <c r="C75" s="49"/>
      <c r="D75" s="49"/>
    </row>
    <row r="76" spans="1:5" s="46" customFormat="1" ht="12.75" x14ac:dyDescent="0.2">
      <c r="A76" s="3"/>
      <c r="B76" s="3"/>
      <c r="C76" s="50"/>
      <c r="D76" s="50"/>
    </row>
    <row r="77" spans="1:5" s="46" customFormat="1" ht="12.75" x14ac:dyDescent="0.2">
      <c r="A77" s="3"/>
      <c r="B77" s="51"/>
      <c r="C77" s="50">
        <f>C8+C32+C54</f>
        <v>513032307</v>
      </c>
      <c r="D77" s="50">
        <f>D8+D32+D54</f>
        <v>513032307</v>
      </c>
    </row>
    <row r="78" spans="1:5" s="46" customFormat="1" ht="12.75" x14ac:dyDescent="0.2">
      <c r="A78" s="3"/>
      <c r="B78" s="3"/>
      <c r="C78" s="50"/>
      <c r="D78" s="50"/>
    </row>
    <row r="79" spans="1:5" s="46" customFormat="1" ht="12.75" x14ac:dyDescent="0.2">
      <c r="A79" s="3"/>
      <c r="B79" s="3"/>
      <c r="C79" s="50"/>
      <c r="D79" s="50"/>
    </row>
    <row r="80" spans="1:5" s="46" customFormat="1" ht="12.75" x14ac:dyDescent="0.2">
      <c r="A80" s="3"/>
      <c r="B80" s="3"/>
      <c r="C80" s="50"/>
      <c r="D80" s="50"/>
    </row>
    <row r="81" spans="1:4" s="46" customFormat="1" ht="12.75" x14ac:dyDescent="0.2">
      <c r="A81" s="3"/>
      <c r="B81" s="3"/>
      <c r="C81" s="50"/>
      <c r="D81" s="52">
        <f>C77-D77</f>
        <v>0</v>
      </c>
    </row>
    <row r="82" spans="1:4" s="46" customFormat="1" ht="12.75" x14ac:dyDescent="0.2">
      <c r="A82" s="3"/>
      <c r="B82" s="3"/>
      <c r="C82" s="50"/>
      <c r="D82" s="50"/>
    </row>
    <row r="83" spans="1:4" s="46" customFormat="1" ht="12.75" x14ac:dyDescent="0.2">
      <c r="A83" s="3"/>
      <c r="B83" s="3"/>
      <c r="C83" s="50"/>
      <c r="D83" s="50"/>
    </row>
    <row r="84" spans="1:4" s="46" customFormat="1" ht="12.75" x14ac:dyDescent="0.2">
      <c r="A84" s="3"/>
      <c r="B84" s="3"/>
      <c r="C84" s="50"/>
      <c r="D84" s="50"/>
    </row>
    <row r="85" spans="1:4" s="46" customFormat="1" ht="12.75" x14ac:dyDescent="0.2">
      <c r="A85" s="3"/>
      <c r="B85" s="3"/>
      <c r="C85" s="50"/>
      <c r="D85" s="50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2023-08-14T20:29:03Z</dcterms:created>
  <dcterms:modified xsi:type="dcterms:W3CDTF">2023-08-14T20:29:04Z</dcterms:modified>
</cp:coreProperties>
</file>