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7 ENTIDADES2 - word y excel\"/>
    </mc:Choice>
  </mc:AlternateContent>
  <xr:revisionPtr revIDLastSave="0" documentId="8_{DEA257C0-7625-4BC3-87F0-9A6C43B49BB6}" xr6:coauthVersionLast="40" xr6:coauthVersionMax="40" xr10:uidLastSave="{00000000-0000-0000-0000-000000000000}"/>
  <bookViews>
    <workbookView xWindow="0" yWindow="0" windowWidth="25200" windowHeight="11775" xr2:uid="{DA9F8A29-2269-4C2B-91DC-6FE596A472CE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E65" i="1"/>
  <c r="D65" i="1"/>
  <c r="D64" i="1"/>
  <c r="D63" i="1"/>
  <c r="D61" i="1"/>
  <c r="E60" i="1"/>
  <c r="D60" i="1"/>
  <c r="D59" i="1"/>
  <c r="D58" i="1"/>
  <c r="D57" i="1"/>
  <c r="D56" i="1"/>
  <c r="D54" i="1" s="1"/>
  <c r="D55" i="1"/>
  <c r="E54" i="1"/>
  <c r="D53" i="1"/>
  <c r="D52" i="1"/>
  <c r="D51" i="1"/>
  <c r="E50" i="1"/>
  <c r="D50" i="1"/>
  <c r="D49" i="1"/>
  <c r="D48" i="1"/>
  <c r="D47" i="1"/>
  <c r="D46" i="1"/>
  <c r="D45" i="1"/>
  <c r="D44" i="1"/>
  <c r="D43" i="1"/>
  <c r="D42" i="1"/>
  <c r="D40" i="1" s="1"/>
  <c r="D41" i="1"/>
  <c r="E40" i="1"/>
  <c r="D39" i="1"/>
  <c r="D38" i="1"/>
  <c r="D37" i="1"/>
  <c r="E36" i="1"/>
  <c r="E68" i="1" s="1"/>
  <c r="D36" i="1"/>
  <c r="D29" i="1"/>
  <c r="D28" i="1"/>
  <c r="D27" i="1"/>
  <c r="D26" i="1"/>
  <c r="D25" i="1"/>
  <c r="D24" i="1" s="1"/>
  <c r="E24" i="1"/>
  <c r="D22" i="1"/>
  <c r="D20" i="1"/>
  <c r="D19" i="1" s="1"/>
  <c r="E19" i="1"/>
  <c r="D17" i="1"/>
  <c r="D16" i="1"/>
  <c r="D15" i="1"/>
  <c r="D14" i="1"/>
  <c r="D13" i="1"/>
  <c r="D12" i="1"/>
  <c r="D11" i="1"/>
  <c r="D10" i="1" s="1"/>
  <c r="E10" i="1"/>
  <c r="E31" i="1" s="1"/>
  <c r="E71" i="1" s="1"/>
  <c r="A4" i="1"/>
  <c r="D31" i="1" l="1"/>
  <c r="D68" i="1"/>
  <c r="D71" i="1" l="1"/>
</calcChain>
</file>

<file path=xl/sharedStrings.xml><?xml version="1.0" encoding="utf-8"?>
<sst xmlns="http://schemas.openxmlformats.org/spreadsheetml/2006/main" count="61" uniqueCount="61">
  <si>
    <t>GOBIERNO CONSTITUCIONAL DEL ESTADO DE CHIAPAS</t>
  </si>
  <si>
    <t>INSTITUCIONES PÚBLICAS DE SEGURIDAD SOCIAL</t>
  </si>
  <si>
    <t>ESTADO DE ACTIVIDADES CONSOLIDADO</t>
  </si>
  <si>
    <t>( Cifras en Pesos )</t>
  </si>
  <si>
    <t>CONCEPTO</t>
  </si>
  <si>
    <t>JUN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</si>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</sst>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</cellXfs>
  <cellStyles count="3">
    <cellStyle name="Normal" xfId="0" builtinId="0"/>
    <cellStyle name="Normal 17" xfId="1" xr:uid="{77072A42-CE4D-407D-8212-004706F85476}"/>
    <cellStyle name="Normal 2 2" xfId="2" xr:uid="{017F78C7-0A70-4BCC-9023-0424F02B1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.%20VINCULADOS%20(ENTIDADES2)%20Jun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JUNIO DE 2023</v>
          </cell>
        </row>
        <row r="134">
          <cell r="L134">
            <v>0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1583216232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3294620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114605263</v>
          </cell>
        </row>
        <row r="171">
          <cell r="L171">
            <v>0</v>
          </cell>
        </row>
        <row r="172">
          <cell r="L172">
            <v>1148658729</v>
          </cell>
        </row>
        <row r="173">
          <cell r="L173">
            <v>0</v>
          </cell>
        </row>
        <row r="174">
          <cell r="L174">
            <v>4126574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562</v>
          </cell>
        </row>
        <row r="186">
          <cell r="K186">
            <v>88518613</v>
          </cell>
        </row>
        <row r="187">
          <cell r="K187">
            <v>18190289</v>
          </cell>
        </row>
        <row r="188">
          <cell r="K188">
            <v>131087605</v>
          </cell>
        </row>
        <row r="189">
          <cell r="K189">
            <v>45515560</v>
          </cell>
        </row>
        <row r="190">
          <cell r="K190">
            <v>12141618</v>
          </cell>
        </row>
        <row r="191">
          <cell r="K191">
            <v>4135200</v>
          </cell>
        </row>
        <row r="192">
          <cell r="K192">
            <v>164574</v>
          </cell>
        </row>
        <row r="193">
          <cell r="K193">
            <v>5054604</v>
          </cell>
        </row>
        <row r="194">
          <cell r="K194">
            <v>0</v>
          </cell>
        </row>
        <row r="195">
          <cell r="K195">
            <v>791954</v>
          </cell>
        </row>
        <row r="196">
          <cell r="K196">
            <v>187143027</v>
          </cell>
        </row>
        <row r="197">
          <cell r="K197">
            <v>618035</v>
          </cell>
        </row>
        <row r="198">
          <cell r="K198">
            <v>80239</v>
          </cell>
        </row>
        <row r="199">
          <cell r="K199">
            <v>0</v>
          </cell>
        </row>
        <row r="200">
          <cell r="K200">
            <v>370459</v>
          </cell>
        </row>
        <row r="201">
          <cell r="K201">
            <v>8544053</v>
          </cell>
        </row>
        <row r="202">
          <cell r="K202">
            <v>2080030</v>
          </cell>
        </row>
        <row r="203">
          <cell r="K203">
            <v>84370772</v>
          </cell>
        </row>
        <row r="204">
          <cell r="K204">
            <v>1441337</v>
          </cell>
        </row>
        <row r="205">
          <cell r="K205">
            <v>17185641</v>
          </cell>
        </row>
        <row r="206">
          <cell r="K206">
            <v>252909</v>
          </cell>
        </row>
        <row r="207">
          <cell r="K207">
            <v>548602</v>
          </cell>
        </row>
        <row r="208">
          <cell r="K208">
            <v>107863</v>
          </cell>
        </row>
        <row r="209">
          <cell r="K209">
            <v>7939202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4525208</v>
          </cell>
        </row>
        <row r="215">
          <cell r="K215">
            <v>0</v>
          </cell>
        </row>
        <row r="216">
          <cell r="K216">
            <v>326621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1819720012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452</v>
          </cell>
        </row>
        <row r="252">
          <cell r="K252">
            <v>0</v>
          </cell>
        </row>
      </sheetData>
      <sheetData sheetId="1"/>
      <sheetData sheetId="2">
        <row r="11">
          <cell r="J11">
            <v>0</v>
          </cell>
        </row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0AC1-6578-4368-A2A2-7CDD784044AC}">
  <sheetPr>
    <tabColor theme="0" tint="-0.14999847407452621"/>
    <pageSetUpPr fitToPage="1"/>
  </sheetPr>
  <dimension ref="A1:E77"/>
  <sheetViews>
    <sheetView showGridLines="0" tabSelected="1" topLeftCell="A51" zoomScaleNormal="100" workbookViewId="0">
      <selection sqref="A1:G100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30 DE JUNIO DE 2023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7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8</v>
      </c>
      <c r="C10" s="14"/>
      <c r="D10" s="15">
        <f>SUM(D11:D17)</f>
        <v>1586510852</v>
      </c>
      <c r="E10" s="15">
        <f>SUM(E11:E17)</f>
        <v>3035307927</v>
      </c>
    </row>
    <row r="11" spans="1:5" s="2" customFormat="1" ht="12.75" x14ac:dyDescent="0.2">
      <c r="A11" s="9"/>
      <c r="B11" s="16"/>
      <c r="C11" s="9" t="s">
        <v>9</v>
      </c>
      <c r="D11" s="17">
        <f>SUM('[1]BALANZA AC.'!L137:L143)</f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10</v>
      </c>
      <c r="D12" s="17">
        <f>SUM('[1]BALANZA AC.'!L144)</f>
        <v>1583216232</v>
      </c>
      <c r="E12" s="17">
        <v>3033101311</v>
      </c>
    </row>
    <row r="13" spans="1:5" s="2" customFormat="1" ht="12.75" customHeight="1" x14ac:dyDescent="0.2">
      <c r="A13" s="9"/>
      <c r="B13" s="16"/>
      <c r="C13" s="9" t="s">
        <v>11</v>
      </c>
      <c r="D13" s="17">
        <f>SUM('[1]BALANZA AC.'!L145)</f>
        <v>0</v>
      </c>
      <c r="E13" s="17">
        <v>0</v>
      </c>
    </row>
    <row r="14" spans="1:5" s="2" customFormat="1" ht="12.75" x14ac:dyDescent="0.2">
      <c r="A14" s="9"/>
      <c r="B14" s="16"/>
      <c r="C14" s="9" t="s">
        <v>12</v>
      </c>
      <c r="D14" s="17">
        <f>SUM('[1]BALANZA AC.'!L146:L149)</f>
        <v>0</v>
      </c>
      <c r="E14" s="17">
        <v>0</v>
      </c>
    </row>
    <row r="15" spans="1:5" s="2" customFormat="1" ht="12.75" x14ac:dyDescent="0.2">
      <c r="A15" s="9"/>
      <c r="B15" s="16"/>
      <c r="C15" s="9" t="s">
        <v>13</v>
      </c>
      <c r="D15" s="17">
        <f>SUM('[1]BALANZA AC.'!L150)</f>
        <v>0</v>
      </c>
      <c r="E15" s="17">
        <v>0</v>
      </c>
    </row>
    <row r="16" spans="1:5" s="2" customFormat="1" ht="12.75" x14ac:dyDescent="0.2">
      <c r="A16" s="9"/>
      <c r="B16" s="16"/>
      <c r="C16" s="9" t="s">
        <v>14</v>
      </c>
      <c r="D16" s="17">
        <f>SUM('[1]BALANZA AC.'!L151:L157)</f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15</v>
      </c>
      <c r="D17" s="17">
        <f>SUM('[1]BALANZA AC.'!L158:L162)</f>
        <v>3294620</v>
      </c>
      <c r="E17" s="18">
        <v>2206616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16</v>
      </c>
      <c r="C19" s="21"/>
      <c r="D19" s="15">
        <f>SUM(D20:D22)</f>
        <v>1263263992</v>
      </c>
      <c r="E19" s="15">
        <f>SUM(E20:E22)</f>
        <v>2546381330</v>
      </c>
    </row>
    <row r="20" spans="1:5" s="2" customFormat="1" ht="12.75" x14ac:dyDescent="0.2">
      <c r="A20" s="9"/>
      <c r="B20" s="9"/>
      <c r="C20" s="22" t="s">
        <v>17</v>
      </c>
      <c r="D20" s="17">
        <f>SUM('[1]BALANZA AC.'!L163:L167)</f>
        <v>0</v>
      </c>
      <c r="E20" s="17">
        <v>0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18</v>
      </c>
      <c r="D22" s="17">
        <f>SUM('[1]BALANZA AC.'!L168:L172)+'[1]BALANZA AC.'!L134-'[1]AJUSTES DE CONSOLIDACIÓN'!J11</f>
        <v>1263263992</v>
      </c>
      <c r="E22" s="17">
        <v>2546381330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19</v>
      </c>
      <c r="C24" s="14"/>
      <c r="D24" s="15">
        <f>SUM(D25:D29)</f>
        <v>4127136</v>
      </c>
      <c r="E24" s="15">
        <f>SUM(E25:E29)</f>
        <v>23652742</v>
      </c>
    </row>
    <row r="25" spans="1:5" s="2" customFormat="1" ht="12.75" x14ac:dyDescent="0.2">
      <c r="A25" s="9"/>
      <c r="B25" s="9"/>
      <c r="C25" s="9" t="s">
        <v>20</v>
      </c>
      <c r="D25" s="17">
        <f>SUM('[1]BALANZA AC.'!L173:L174)</f>
        <v>4126574</v>
      </c>
      <c r="E25" s="17">
        <v>23651973</v>
      </c>
    </row>
    <row r="26" spans="1:5" s="2" customFormat="1" ht="12.75" customHeight="1" x14ac:dyDescent="0.2">
      <c r="A26" s="9"/>
      <c r="B26" s="9"/>
      <c r="C26" s="9" t="s">
        <v>21</v>
      </c>
      <c r="D26" s="17">
        <f>SUM('[1]BALANZA AC.'!L175:L179)</f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22</v>
      </c>
      <c r="D27" s="17">
        <f>SUM('[1]BALANZA AC.'!L180)</f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23</v>
      </c>
      <c r="D28" s="17">
        <f>SUM('[1]BALANZA AC.'!L181)</f>
        <v>0</v>
      </c>
      <c r="E28" s="17">
        <v>0</v>
      </c>
    </row>
    <row r="29" spans="1:5" s="2" customFormat="1" x14ac:dyDescent="0.2">
      <c r="A29" s="23"/>
      <c r="B29" s="8"/>
      <c r="C29" s="9" t="s">
        <v>24</v>
      </c>
      <c r="D29" s="17">
        <f>SUM('[1]BALANZA AC.'!L182:L185)+'[1]AJUSTES DE CONSOLIDACIÓN'!K30+'[1]AJUSTES DE CONSOLIDACIÓN'!K31-'[1]AJUSTES DE CONSOLIDACIÓN'!J29</f>
        <v>562</v>
      </c>
      <c r="E29" s="17">
        <v>769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4.25" x14ac:dyDescent="0.2">
      <c r="A31" s="12"/>
      <c r="B31" s="13" t="s">
        <v>25</v>
      </c>
      <c r="C31" s="14"/>
      <c r="D31" s="15">
        <f>SUM(D10+D19+D24)</f>
        <v>2853901980</v>
      </c>
      <c r="E31" s="15">
        <f>SUM(E10+E19+E24)</f>
        <v>5605341999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26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27</v>
      </c>
      <c r="C36" s="14"/>
      <c r="D36" s="15">
        <f>SUM(D37:D39)</f>
        <v>616282186</v>
      </c>
      <c r="E36" s="15">
        <f>SUM(E37:E39)</f>
        <v>1281749567</v>
      </c>
    </row>
    <row r="37" spans="1:5" s="2" customFormat="1" ht="15" customHeight="1" x14ac:dyDescent="0.2">
      <c r="A37" s="27"/>
      <c r="B37" s="16"/>
      <c r="C37" s="9" t="s">
        <v>28</v>
      </c>
      <c r="D37" s="17">
        <f>SUM('[1]BALANZA AC.'!K186:K191)</f>
        <v>299588885</v>
      </c>
      <c r="E37" s="17">
        <v>745205405</v>
      </c>
    </row>
    <row r="38" spans="1:5" s="2" customFormat="1" ht="15" customHeight="1" x14ac:dyDescent="0.2">
      <c r="A38" s="24"/>
      <c r="B38" s="16"/>
      <c r="C38" s="9" t="s">
        <v>29</v>
      </c>
      <c r="D38" s="17">
        <f>SUM('[1]BALANZA AC.'!K192:K200)</f>
        <v>194222892</v>
      </c>
      <c r="E38" s="17">
        <v>275665136</v>
      </c>
    </row>
    <row r="39" spans="1:5" s="2" customFormat="1" ht="15" customHeight="1" x14ac:dyDescent="0.2">
      <c r="A39" s="27"/>
      <c r="B39" s="16"/>
      <c r="C39" s="9" t="s">
        <v>30</v>
      </c>
      <c r="D39" s="17">
        <f>SUM('[1]BALANZA AC.'!K201:K209)</f>
        <v>122470409</v>
      </c>
      <c r="E39" s="17">
        <v>260879026</v>
      </c>
    </row>
    <row r="40" spans="1:5" s="2" customFormat="1" ht="14.25" x14ac:dyDescent="0.2">
      <c r="A40" s="12"/>
      <c r="B40" s="13" t="s">
        <v>31</v>
      </c>
      <c r="C40" s="14"/>
      <c r="D40" s="15">
        <f>SUM(D41:D49)</f>
        <v>1824571841</v>
      </c>
      <c r="E40" s="15">
        <f>SUM(E41:E49)</f>
        <v>3985990056</v>
      </c>
    </row>
    <row r="41" spans="1:5" s="2" customFormat="1" ht="12.75" x14ac:dyDescent="0.2">
      <c r="A41" s="27"/>
      <c r="B41" s="16"/>
      <c r="C41" s="9" t="s">
        <v>32</v>
      </c>
      <c r="D41" s="17">
        <f>SUM('[1]BALANZA AC.'!K210:K211)</f>
        <v>0</v>
      </c>
      <c r="E41" s="17">
        <v>0</v>
      </c>
    </row>
    <row r="42" spans="1:5" s="2" customFormat="1" ht="12.75" x14ac:dyDescent="0.2">
      <c r="A42" s="27"/>
      <c r="B42" s="16"/>
      <c r="C42" s="9" t="s">
        <v>33</v>
      </c>
      <c r="D42" s="17">
        <f>SUM('[1]BALANZA AC.'!K212)</f>
        <v>0</v>
      </c>
      <c r="E42" s="17">
        <v>0</v>
      </c>
    </row>
    <row r="43" spans="1:5" s="2" customFormat="1" ht="12.75" x14ac:dyDescent="0.2">
      <c r="A43" s="27"/>
      <c r="B43" s="16"/>
      <c r="C43" s="9" t="s">
        <v>34</v>
      </c>
      <c r="D43" s="17">
        <f>SUM('[1]BALANZA AC.'!K213)</f>
        <v>0</v>
      </c>
      <c r="E43" s="17">
        <v>29682422</v>
      </c>
    </row>
    <row r="44" spans="1:5" s="2" customFormat="1" ht="12.75" x14ac:dyDescent="0.2">
      <c r="A44" s="27"/>
      <c r="B44" s="16"/>
      <c r="C44" s="9" t="s">
        <v>35</v>
      </c>
      <c r="D44" s="17">
        <f>SUM('[1]BALANZA AC.'!K214:K217)</f>
        <v>4851829</v>
      </c>
      <c r="E44" s="17">
        <v>11867462</v>
      </c>
    </row>
    <row r="45" spans="1:5" s="2" customFormat="1" ht="12.75" x14ac:dyDescent="0.2">
      <c r="A45" s="27"/>
      <c r="B45" s="16"/>
      <c r="C45" s="9" t="s">
        <v>36</v>
      </c>
      <c r="D45" s="17">
        <f>SUM('[1]BALANZA AC.'!K218:K220)</f>
        <v>1819720012</v>
      </c>
      <c r="E45" s="17">
        <v>3944440172</v>
      </c>
    </row>
    <row r="46" spans="1:5" s="2" customFormat="1" ht="12.75" x14ac:dyDescent="0.2">
      <c r="A46" s="27"/>
      <c r="B46" s="16"/>
      <c r="C46" s="28" t="s">
        <v>37</v>
      </c>
      <c r="D46" s="17">
        <f>SUM('[1]BALANZA AC.'!K221)</f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38</v>
      </c>
      <c r="D47" s="17">
        <f>SUM('[1]BALANZA AC.'!K222)</f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39</v>
      </c>
      <c r="D48" s="17">
        <f>SUM('[1]BALANZA AC.'!K223:K227)</f>
        <v>0</v>
      </c>
      <c r="E48" s="17">
        <v>0</v>
      </c>
    </row>
    <row r="49" spans="1:5" s="2" customFormat="1" ht="12.75" customHeight="1" x14ac:dyDescent="0.2">
      <c r="A49" s="27"/>
      <c r="B49" s="16"/>
      <c r="C49" s="28" t="s">
        <v>40</v>
      </c>
      <c r="D49" s="17">
        <f>SUM('[1]BALANZA AC.'!K228:K229)</f>
        <v>0</v>
      </c>
      <c r="E49" s="17">
        <v>0</v>
      </c>
    </row>
    <row r="50" spans="1:5" s="2" customFormat="1" ht="14.25" x14ac:dyDescent="0.2">
      <c r="A50" s="12"/>
      <c r="B50" s="13" t="s">
        <v>41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7"/>
      <c r="B51" s="16"/>
      <c r="C51" s="9" t="s">
        <v>42</v>
      </c>
      <c r="D51" s="17">
        <f>SUM('[1]BALANZA AC.'!K230:K231)</f>
        <v>0</v>
      </c>
      <c r="E51" s="17">
        <v>0</v>
      </c>
    </row>
    <row r="52" spans="1:5" s="2" customFormat="1" ht="12.75" x14ac:dyDescent="0.2">
      <c r="A52" s="24"/>
      <c r="B52" s="16"/>
      <c r="C52" s="9" t="s">
        <v>43</v>
      </c>
      <c r="D52" s="17">
        <f>SUM('[1]BALANZA AC.'!K232)</f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44</v>
      </c>
      <c r="D53" s="17">
        <f>SUM('[1]BALANZA AC.'!K233)</f>
        <v>0</v>
      </c>
      <c r="E53" s="17">
        <v>0</v>
      </c>
    </row>
    <row r="54" spans="1:5" s="2" customFormat="1" ht="14.25" x14ac:dyDescent="0.2">
      <c r="A54" s="12"/>
      <c r="B54" s="13" t="s">
        <v>45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29"/>
      <c r="B55" s="8"/>
      <c r="C55" s="9" t="s">
        <v>46</v>
      </c>
      <c r="D55" s="17">
        <f>SUM('[1]BALANZA AC.'!K234)</f>
        <v>0</v>
      </c>
      <c r="E55" s="17">
        <v>0</v>
      </c>
    </row>
    <row r="56" spans="1:5" s="2" customFormat="1" x14ac:dyDescent="0.2">
      <c r="A56" s="29"/>
      <c r="B56" s="8"/>
      <c r="C56" s="9" t="s">
        <v>47</v>
      </c>
      <c r="D56" s="17">
        <f>SUM('[1]BALANZA AC.'!K235)</f>
        <v>0</v>
      </c>
      <c r="E56" s="17">
        <v>0</v>
      </c>
    </row>
    <row r="57" spans="1:5" s="2" customFormat="1" x14ac:dyDescent="0.2">
      <c r="A57" s="29"/>
      <c r="B57" s="8"/>
      <c r="C57" s="9" t="s">
        <v>48</v>
      </c>
      <c r="D57" s="17">
        <f>SUM('[1]BALANZA AC.'!K236)</f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49</v>
      </c>
      <c r="D58" s="17">
        <f>SUM('[1]BALANZA AC.'!K237)</f>
        <v>0</v>
      </c>
      <c r="E58" s="17">
        <v>0</v>
      </c>
    </row>
    <row r="59" spans="1:5" s="2" customFormat="1" ht="15" customHeight="1" x14ac:dyDescent="0.2">
      <c r="A59" s="29"/>
      <c r="B59" s="8"/>
      <c r="C59" s="9" t="s">
        <v>50</v>
      </c>
      <c r="D59" s="17">
        <f>SUM('[1]BALANZA AC.'!K238:K239)</f>
        <v>0</v>
      </c>
      <c r="E59" s="17">
        <v>0</v>
      </c>
    </row>
    <row r="60" spans="1:5" s="2" customFormat="1" ht="14.25" x14ac:dyDescent="0.2">
      <c r="A60" s="12"/>
      <c r="B60" s="13" t="s">
        <v>51</v>
      </c>
      <c r="C60" s="14"/>
      <c r="D60" s="15">
        <f>SUM(D61:D64)</f>
        <v>452</v>
      </c>
      <c r="E60" s="15">
        <f>SUM(E61:E64)</f>
        <v>446455</v>
      </c>
    </row>
    <row r="61" spans="1:5" s="2" customFormat="1" ht="12.75" x14ac:dyDescent="0.2">
      <c r="A61" s="9"/>
      <c r="B61" s="16"/>
      <c r="C61" s="9" t="s">
        <v>52</v>
      </c>
      <c r="D61" s="17">
        <f>SUM('[1]BALANZA AC.'!K240:K245)</f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53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54</v>
      </c>
      <c r="D63" s="17">
        <f>SUM('[1]BALANZA AC.'!K246)</f>
        <v>0</v>
      </c>
      <c r="E63" s="17">
        <v>0</v>
      </c>
    </row>
    <row r="64" spans="1:5" s="2" customFormat="1" ht="12.75" x14ac:dyDescent="0.2">
      <c r="A64" s="9"/>
      <c r="B64" s="16"/>
      <c r="C64" s="9" t="s">
        <v>55</v>
      </c>
      <c r="D64" s="17">
        <f>SUM('[1]BALANZA AC.'!K247:K251)</f>
        <v>452</v>
      </c>
      <c r="E64" s="17">
        <v>446455</v>
      </c>
    </row>
    <row r="65" spans="1:5" s="2" customFormat="1" ht="14.25" x14ac:dyDescent="0.2">
      <c r="A65" s="12"/>
      <c r="B65" s="13" t="s">
        <v>56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57</v>
      </c>
      <c r="D66" s="17">
        <f>SUM('[1]BALANZA AC.'!K252)</f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58</v>
      </c>
      <c r="C68" s="14"/>
      <c r="D68" s="15">
        <f>SUM(D36+D40+D50+D54+D60+D65)</f>
        <v>2440854479</v>
      </c>
      <c r="E68" s="15">
        <f>SUM(E36+E40+E50+E54+E60+E65)</f>
        <v>5268186078</v>
      </c>
    </row>
    <row r="69" spans="1:5" s="2" customFormat="1" ht="8.1" customHeight="1" thickBot="1" x14ac:dyDescent="0.25">
      <c r="A69" s="9"/>
      <c r="B69" s="9"/>
      <c r="C69" s="9"/>
      <c r="D69" s="17"/>
      <c r="E69" s="17"/>
    </row>
    <row r="70" spans="1:5" s="2" customFormat="1" ht="3" customHeight="1" x14ac:dyDescent="0.2">
      <c r="A70" s="30"/>
      <c r="B70" s="30"/>
      <c r="C70" s="30"/>
      <c r="D70" s="31"/>
      <c r="E70" s="31"/>
    </row>
    <row r="71" spans="1:5" s="2" customFormat="1" ht="15.75" x14ac:dyDescent="0.2">
      <c r="A71" s="32"/>
      <c r="B71" s="33" t="s">
        <v>59</v>
      </c>
      <c r="C71" s="34"/>
      <c r="D71" s="35">
        <f>SUM(D31-D68)</f>
        <v>413047501</v>
      </c>
      <c r="E71" s="35">
        <f>SUM(E31-E68)</f>
        <v>337155921</v>
      </c>
    </row>
    <row r="72" spans="1:5" s="2" customFormat="1" ht="8.1" customHeight="1" x14ac:dyDescent="0.2">
      <c r="A72" s="36"/>
      <c r="B72" s="37"/>
      <c r="C72" s="38"/>
      <c r="D72" s="39"/>
      <c r="E72" s="39"/>
    </row>
    <row r="73" spans="1:5" s="2" customFormat="1" ht="12.75" x14ac:dyDescent="0.2">
      <c r="A73" s="40" t="s">
        <v>60</v>
      </c>
      <c r="B73" s="41"/>
      <c r="C73" s="42"/>
      <c r="E73" s="41"/>
    </row>
    <row r="74" spans="1:5" s="44" customFormat="1" ht="12.75" x14ac:dyDescent="0.2">
      <c r="A74" s="2"/>
      <c r="B74" s="2"/>
      <c r="C74" s="2"/>
      <c r="D74" s="43"/>
      <c r="E74" s="43"/>
    </row>
    <row r="75" spans="1:5" s="44" customFormat="1" ht="12.75" x14ac:dyDescent="0.2">
      <c r="A75" s="2"/>
      <c r="B75" s="2"/>
      <c r="C75" s="2"/>
      <c r="D75" s="43"/>
      <c r="E75" s="43"/>
    </row>
    <row r="76" spans="1:5" s="44" customFormat="1" ht="12.75" x14ac:dyDescent="0.2">
      <c r="A76" s="2"/>
      <c r="B76" s="2"/>
      <c r="C76" s="2"/>
      <c r="D76" s="43"/>
      <c r="E76" s="43"/>
    </row>
    <row r="77" spans="1:5" s="44" customFormat="1" ht="12.75" x14ac:dyDescent="0.2">
      <c r="A77" s="2"/>
      <c r="B77" s="2"/>
      <c r="C77" s="2"/>
      <c r="E77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2023-08-14T20:29:03Z</dcterms:created>
  <dcterms:modified xsi:type="dcterms:W3CDTF">2023-08-14T20:29:03Z</dcterms:modified>
</cp:coreProperties>
</file>