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D5C6DE4-B725-4842-BAC3-4E6A7E5D29D8}" xr6:coauthVersionLast="47" xr6:coauthVersionMax="47" xr10:uidLastSave="{00000000-0000-0000-0000-000000000000}"/>
  <bookViews>
    <workbookView xWindow="-120" yWindow="-120" windowWidth="20730" windowHeight="11160" xr2:uid="{54C39A9E-7B13-4E1B-A1AE-382C1107B5E1}"/>
  </bookViews>
  <sheets>
    <sheet name="11 Objeto del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H90" i="1"/>
  <c r="E90" i="1"/>
  <c r="E89" i="1"/>
  <c r="H89" i="1" s="1"/>
  <c r="E88" i="1"/>
  <c r="H88" i="1" s="1"/>
  <c r="H87" i="1"/>
  <c r="E87" i="1"/>
  <c r="E86" i="1"/>
  <c r="H86" i="1" s="1"/>
  <c r="E85" i="1"/>
  <c r="H85" i="1" s="1"/>
  <c r="H84" i="1" s="1"/>
  <c r="G84" i="1"/>
  <c r="F84" i="1"/>
  <c r="E84" i="1"/>
  <c r="D84" i="1"/>
  <c r="C84" i="1"/>
  <c r="E83" i="1"/>
  <c r="H82" i="1"/>
  <c r="E82" i="1"/>
  <c r="E81" i="1"/>
  <c r="H81" i="1" s="1"/>
  <c r="E80" i="1"/>
  <c r="H80" i="1" s="1"/>
  <c r="G79" i="1"/>
  <c r="F79" i="1"/>
  <c r="C79" i="1"/>
  <c r="E79" i="1" s="1"/>
  <c r="H79" i="1" s="1"/>
  <c r="H77" i="1"/>
  <c r="E77" i="1"/>
  <c r="E76" i="1"/>
  <c r="E75" i="1"/>
  <c r="E74" i="1"/>
  <c r="H74" i="1" s="1"/>
  <c r="H73" i="1"/>
  <c r="E73" i="1"/>
  <c r="E72" i="1"/>
  <c r="H72" i="1" s="1"/>
  <c r="E71" i="1"/>
  <c r="H71" i="1" s="1"/>
  <c r="G70" i="1"/>
  <c r="F70" i="1"/>
  <c r="D70" i="1"/>
  <c r="C70" i="1"/>
  <c r="H68" i="1"/>
  <c r="E68" i="1"/>
  <c r="E67" i="1"/>
  <c r="H67" i="1" s="1"/>
  <c r="E66" i="1"/>
  <c r="H66" i="1" s="1"/>
  <c r="D65" i="1"/>
  <c r="C65" i="1"/>
  <c r="E65" i="1" s="1"/>
  <c r="H65" i="1" s="1"/>
  <c r="D64" i="1"/>
  <c r="E63" i="1"/>
  <c r="H63" i="1" s="1"/>
  <c r="H62" i="1"/>
  <c r="E62" i="1"/>
  <c r="H61" i="1"/>
  <c r="E61" i="1"/>
  <c r="E60" i="1"/>
  <c r="H60" i="1" s="1"/>
  <c r="E59" i="1"/>
  <c r="H59" i="1" s="1"/>
  <c r="H58" i="1"/>
  <c r="E58" i="1"/>
  <c r="E57" i="1"/>
  <c r="H57" i="1" s="1"/>
  <c r="E56" i="1"/>
  <c r="H56" i="1" s="1"/>
  <c r="H55" i="1"/>
  <c r="H54" i="1" s="1"/>
  <c r="E55" i="1"/>
  <c r="G54" i="1"/>
  <c r="F54" i="1"/>
  <c r="D54" i="1"/>
  <c r="C54" i="1"/>
  <c r="E53" i="1"/>
  <c r="H52" i="1"/>
  <c r="E52" i="1"/>
  <c r="E51" i="1"/>
  <c r="H51" i="1" s="1"/>
  <c r="E50" i="1"/>
  <c r="H50" i="1" s="1"/>
  <c r="H49" i="1"/>
  <c r="E49" i="1"/>
  <c r="E48" i="1"/>
  <c r="H48" i="1" s="1"/>
  <c r="E47" i="1"/>
  <c r="H47" i="1" s="1"/>
  <c r="H46" i="1"/>
  <c r="E46" i="1"/>
  <c r="E45" i="1"/>
  <c r="H45" i="1" s="1"/>
  <c r="E44" i="1"/>
  <c r="H44" i="1" s="1"/>
  <c r="H43" i="1" s="1"/>
  <c r="G43" i="1"/>
  <c r="F43" i="1"/>
  <c r="E43" i="1"/>
  <c r="D43" i="1"/>
  <c r="C43" i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H34" i="1" s="1"/>
  <c r="E33" i="1"/>
  <c r="H33" i="1" s="1"/>
  <c r="G32" i="1"/>
  <c r="F32" i="1"/>
  <c r="E32" i="1"/>
  <c r="D32" i="1"/>
  <c r="C32" i="1"/>
  <c r="H30" i="1"/>
  <c r="E30" i="1"/>
  <c r="H29" i="1"/>
  <c r="H28" i="1"/>
  <c r="E28" i="1"/>
  <c r="E27" i="1"/>
  <c r="H27" i="1" s="1"/>
  <c r="E26" i="1"/>
  <c r="H26" i="1" s="1"/>
  <c r="H25" i="1"/>
  <c r="E25" i="1"/>
  <c r="E24" i="1"/>
  <c r="H24" i="1" s="1"/>
  <c r="E23" i="1"/>
  <c r="H23" i="1" s="1"/>
  <c r="H22" i="1"/>
  <c r="E22" i="1"/>
  <c r="G21" i="1"/>
  <c r="G10" i="1" s="1"/>
  <c r="F21" i="1"/>
  <c r="D21" i="1"/>
  <c r="C21" i="1"/>
  <c r="E19" i="1"/>
  <c r="H19" i="1" s="1"/>
  <c r="E18" i="1"/>
  <c r="H18" i="1" s="1"/>
  <c r="H17" i="1"/>
  <c r="E17" i="1"/>
  <c r="E16" i="1"/>
  <c r="H16" i="1" s="1"/>
  <c r="E15" i="1"/>
  <c r="H15" i="1" s="1"/>
  <c r="H14" i="1"/>
  <c r="E14" i="1"/>
  <c r="E13" i="1"/>
  <c r="E12" i="1" s="1"/>
  <c r="G12" i="1"/>
  <c r="F12" i="1"/>
  <c r="D12" i="1"/>
  <c r="C12" i="1"/>
  <c r="C10" i="1" s="1"/>
  <c r="F10" i="1"/>
  <c r="D10" i="1"/>
  <c r="H32" i="1" l="1"/>
  <c r="H21" i="1"/>
  <c r="H70" i="1"/>
  <c r="E70" i="1"/>
  <c r="E21" i="1"/>
  <c r="E10" i="1" s="1"/>
  <c r="H10" i="1" s="1"/>
  <c r="E54" i="1"/>
  <c r="H13" i="1"/>
  <c r="H12" i="1" s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<sst xmlns="http://schemas.openxmlformats.org/spreadsheetml/2006/main" count="89" uniqueCount="89">
  <si>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</si>
  <si>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INSTITUCIONES PÚBLICAS DE SEGURIDAD SOCIAL</t>
  </si>
  <si>
    <t>CLASIFICACIÓN POR OBJETO DEL GASTO (CAPÍTULO Y CONCEPTO)</t>
  </si>
  <si>
    <t>DEL 1 DE ENERO AL 30 DE JUNIO DE 2023</t>
  </si>
  <si>
    <t>(Cifras en Pesos)</t>
  </si>
  <si>
    <t>CONCEPTO</t>
  </si>
  <si>
    <t>PRESUPUESTO DE EGRESOS</t>
  </si>
  <si>
    <t>SUBEJERCICIO</t>
  </si>
  <si>
    <t>APROBADO ANUAL</t>
  </si>
  <si>
    <t>AMPLIACIONES 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</si>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</sst>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 applyAlignment="1"/>
    <xf numFmtId="0" fontId="2" fillId="2" borderId="0" xfId="3" applyFont="1" applyFill="1" applyAlignment="1">
      <alignment horizontal="center" vertical="center"/>
    </xf>
    <xf numFmtId="44" fontId="3" fillId="0" borderId="0" xfId="4" applyFont="1" applyAlignment="1"/>
    <xf numFmtId="0" fontId="3" fillId="0" borderId="0" xfId="5" applyFont="1" applyAlignment="1"/>
    <xf numFmtId="0" fontId="5" fillId="2" borderId="0" xfId="3" applyFont="1" applyFill="1" applyAlignment="1">
      <alignment horizontal="center" vertical="center"/>
    </xf>
    <xf numFmtId="0" fontId="5" fillId="2" borderId="0" xfId="5" applyFont="1" applyFill="1" applyAlignment="1">
      <alignment horizontal="center" vertical="center"/>
    </xf>
    <xf numFmtId="0" fontId="6" fillId="3" borderId="1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 wrapText="1"/>
    </xf>
    <xf numFmtId="44" fontId="7" fillId="0" borderId="0" xfId="4" applyFont="1" applyAlignment="1"/>
    <xf numFmtId="0" fontId="7" fillId="0" borderId="0" xfId="5" applyFont="1" applyAlignment="1"/>
    <xf numFmtId="0" fontId="6" fillId="3" borderId="4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4" fontId="3" fillId="0" borderId="0" xfId="5" applyNumberFormat="1" applyFont="1" applyAlignment="1"/>
    <xf numFmtId="44" fontId="3" fillId="0" borderId="0" xfId="4" applyFont="1" applyFill="1" applyAlignment="1"/>
    <xf numFmtId="0" fontId="8" fillId="4" borderId="0" xfId="6" applyFont="1" applyFill="1" applyAlignment="1">
      <alignment horizontal="center" vertical="top"/>
    </xf>
    <xf numFmtId="164" fontId="8" fillId="4" borderId="0" xfId="6" applyNumberFormat="1" applyFont="1" applyFill="1" applyAlignment="1">
      <alignment vertical="top"/>
    </xf>
    <xf numFmtId="0" fontId="3" fillId="0" borderId="0" xfId="6" applyAlignment="1">
      <alignment vertical="top"/>
    </xf>
    <xf numFmtId="0" fontId="8" fillId="0" borderId="0" xfId="6" applyFont="1" applyAlignment="1">
      <alignment horizontal="center" vertical="center"/>
    </xf>
    <xf numFmtId="164" fontId="8" fillId="0" borderId="0" xfId="6" applyNumberFormat="1" applyFont="1" applyAlignment="1">
      <alignment vertical="center"/>
    </xf>
    <xf numFmtId="164" fontId="9" fillId="0" borderId="0" xfId="6" applyNumberFormat="1" applyFont="1" applyAlignment="1">
      <alignment vertical="top"/>
    </xf>
    <xf numFmtId="0" fontId="3" fillId="0" borderId="0" xfId="6" applyAlignment="1">
      <alignment vertical="center"/>
    </xf>
    <xf numFmtId="0" fontId="10" fillId="5" borderId="0" xfId="6" applyFont="1" applyFill="1" applyAlignment="1">
      <alignment horizontal="left" vertical="top"/>
    </xf>
    <xf numFmtId="164" fontId="10" fillId="5" borderId="0" xfId="6" applyNumberFormat="1" applyFont="1" applyFill="1" applyAlignment="1">
      <alignment vertical="top"/>
    </xf>
    <xf numFmtId="0" fontId="10" fillId="0" borderId="0" xfId="6" applyFont="1" applyAlignment="1">
      <alignment vertical="top"/>
    </xf>
    <xf numFmtId="0" fontId="9" fillId="0" borderId="0" xfId="6" applyFont="1" applyAlignment="1">
      <alignment vertical="top"/>
    </xf>
    <xf numFmtId="0" fontId="9" fillId="0" borderId="0" xfId="6" applyFont="1" applyAlignment="1">
      <alignment horizontal="justify" vertical="top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horizontal="justify" vertical="top" wrapText="1"/>
    </xf>
    <xf numFmtId="0" fontId="8" fillId="0" borderId="0" xfId="6" applyFont="1" applyAlignment="1">
      <alignment vertical="top"/>
    </xf>
    <xf numFmtId="0" fontId="10" fillId="5" borderId="0" xfId="6" applyFont="1" applyFill="1" applyAlignment="1">
      <alignment horizontal="left" vertical="top" wrapText="1"/>
    </xf>
    <xf numFmtId="0" fontId="3" fillId="0" borderId="0" xfId="6"/>
    <xf numFmtId="0" fontId="9" fillId="0" borderId="10" xfId="6" applyFont="1" applyBorder="1" applyAlignment="1">
      <alignment vertical="top"/>
    </xf>
    <xf numFmtId="0" fontId="9" fillId="0" borderId="10" xfId="6" applyFont="1" applyBorder="1" applyAlignment="1">
      <alignment horizontal="justify" vertical="top"/>
    </xf>
    <xf numFmtId="164" fontId="9" fillId="0" borderId="10" xfId="6" applyNumberFormat="1" applyFont="1" applyBorder="1" applyAlignment="1">
      <alignment vertical="top"/>
    </xf>
    <xf numFmtId="0" fontId="3" fillId="0" borderId="10" xfId="6" applyBorder="1"/>
    <xf numFmtId="0" fontId="10" fillId="0" borderId="0" xfId="6" applyFont="1" applyAlignment="1">
      <alignment horizontal="justify"/>
    </xf>
    <xf numFmtId="0" fontId="9" fillId="0" borderId="0" xfId="6" applyFont="1" applyAlignment="1">
      <alignment horizontal="justify"/>
    </xf>
    <xf numFmtId="0" fontId="9" fillId="0" borderId="0" xfId="5" applyFont="1" applyAlignment="1"/>
    <xf numFmtId="44" fontId="9" fillId="0" borderId="0" xfId="4" applyFont="1" applyAlignment="1"/>
    <xf numFmtId="0" fontId="9" fillId="0" borderId="0" xfId="5" applyFont="1" applyAlignment="1">
      <alignment vertical="top"/>
    </xf>
    <xf numFmtId="165" fontId="9" fillId="0" borderId="0" xfId="5" applyNumberFormat="1" applyFont="1" applyAlignment="1">
      <alignment vertical="top"/>
    </xf>
    <xf numFmtId="0" fontId="9" fillId="0" borderId="0" xfId="5" applyFont="1" applyAlignment="1">
      <alignment horizontal="center" vertical="top"/>
    </xf>
    <xf numFmtId="165" fontId="10" fillId="0" borderId="0" xfId="5" applyNumberFormat="1" applyFont="1" applyAlignment="1">
      <alignment vertical="top"/>
    </xf>
  </cellXfs>
  <cellStyles count="7">
    <cellStyle name="Moneda 2" xfId="4" xr:uid="{B363BFAC-3CB9-4E79-920F-231A92CA4508}"/>
    <cellStyle name="Normal" xfId="0" builtinId="0"/>
    <cellStyle name="Normal 11 2" xfId="3" xr:uid="{DE88424E-3994-489C-BF5C-843F0F70ADE6}"/>
    <cellStyle name="Normal 2 2" xfId="5" xr:uid="{BF3C4028-3ADA-4282-9346-7B8AE07868B0}"/>
    <cellStyle name="Normal 2 2 2 3" xfId="2" xr:uid="{F423A06E-1D8C-4DA2-B44B-FAECAD280555}"/>
    <cellStyle name="Normal 3_1. Ingreso Público 2" xfId="6" xr:uid="{59FC6DD0-030A-4859-A6E7-0D077CA09BE9}"/>
    <cellStyle name="Normal 6 2 2 4" xfId="1" xr:uid="{6C1F0AB8-B9EC-49EC-8276-843BA96952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8520-2F73-4522-BC1A-8C7A91B8D078}">
  <dimension ref="A1:T107"/>
  <sheetViews>
    <sheetView showGridLines="0" tabSelected="1" topLeftCell="A73" workbookViewId="0">
      <selection activeCell="B14" sqref="B14"/>
    </sheetView>
  </sheetViews>
  <sheetFormatPr baseColWidth="10" defaultRowHeight="15" x14ac:dyDescent="0.25"/>
  <cols>
    <col min="1" max="1" width="1.7109375" style="47" customWidth="1"/>
    <col min="2" max="2" width="48" style="47" customWidth="1"/>
    <col min="3" max="3" width="14" style="47" customWidth="1"/>
    <col min="4" max="4" width="16.28515625" style="47" customWidth="1"/>
    <col min="5" max="5" width="14.7109375" style="47" customWidth="1"/>
    <col min="6" max="6" width="14.42578125" style="47" customWidth="1"/>
    <col min="7" max="7" width="13.85546875" style="47" customWidth="1"/>
    <col min="8" max="8" width="15.5703125" style="47" customWidth="1"/>
    <col min="9" max="10" width="17.140625" style="48" customWidth="1"/>
  </cols>
  <sheetData>
    <row r="1" spans="1:2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5" customFormat="1" ht="12.75" x14ac:dyDescent="0.2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</row>
    <row r="4" spans="1:20" s="5" customFormat="1" ht="12.75" x14ac:dyDescent="0.2">
      <c r="A4" s="6" t="s">
        <v>3</v>
      </c>
      <c r="B4" s="6"/>
      <c r="C4" s="6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</row>
    <row r="5" spans="1:20" s="5" customFormat="1" ht="12.75" x14ac:dyDescent="0.2">
      <c r="A5" s="7" t="s">
        <v>4</v>
      </c>
      <c r="B5" s="7"/>
      <c r="C5" s="7"/>
      <c r="D5" s="7"/>
      <c r="E5" s="7"/>
      <c r="F5" s="7"/>
      <c r="G5" s="7"/>
      <c r="H5" s="7"/>
      <c r="I5" s="4"/>
      <c r="J5" s="4"/>
      <c r="K5" s="4"/>
      <c r="L5" s="4"/>
      <c r="M5" s="4"/>
      <c r="N5" s="4"/>
      <c r="O5" s="4"/>
    </row>
    <row r="6" spans="1:20" s="13" customFormat="1" ht="13.5" customHeight="1" x14ac:dyDescent="0.2">
      <c r="A6" s="8" t="s">
        <v>5</v>
      </c>
      <c r="B6" s="9"/>
      <c r="C6" s="10" t="s">
        <v>6</v>
      </c>
      <c r="D6" s="10"/>
      <c r="E6" s="10"/>
      <c r="F6" s="10"/>
      <c r="G6" s="10"/>
      <c r="H6" s="11" t="s">
        <v>7</v>
      </c>
      <c r="I6" s="12"/>
      <c r="J6" s="12"/>
      <c r="K6" s="12"/>
      <c r="L6" s="12"/>
      <c r="M6" s="12"/>
      <c r="N6" s="12"/>
      <c r="O6" s="12"/>
    </row>
    <row r="7" spans="1:20" s="13" customFormat="1" ht="25.5" x14ac:dyDescent="0.2">
      <c r="A7" s="14"/>
      <c r="B7" s="15"/>
      <c r="C7" s="16" t="s">
        <v>8</v>
      </c>
      <c r="D7" s="16" t="s">
        <v>9</v>
      </c>
      <c r="E7" s="16" t="s">
        <v>10</v>
      </c>
      <c r="F7" s="16" t="s">
        <v>11</v>
      </c>
      <c r="G7" s="16" t="s">
        <v>12</v>
      </c>
      <c r="H7" s="17"/>
      <c r="I7" s="12"/>
      <c r="J7" s="12"/>
      <c r="K7" s="12"/>
      <c r="L7" s="12"/>
      <c r="M7" s="12"/>
      <c r="N7" s="12"/>
      <c r="O7" s="12"/>
    </row>
    <row r="8" spans="1:20" s="13" customFormat="1" ht="13.5" customHeight="1" x14ac:dyDescent="0.2">
      <c r="A8" s="18"/>
      <c r="B8" s="19"/>
      <c r="C8" s="20">
        <v>1</v>
      </c>
      <c r="D8" s="20">
        <v>2</v>
      </c>
      <c r="E8" s="20" t="s">
        <v>13</v>
      </c>
      <c r="F8" s="20">
        <v>4</v>
      </c>
      <c r="G8" s="20">
        <v>5</v>
      </c>
      <c r="H8" s="21" t="s">
        <v>14</v>
      </c>
      <c r="I8" s="12"/>
      <c r="J8" s="12"/>
      <c r="K8" s="12"/>
      <c r="L8" s="12"/>
      <c r="M8" s="12"/>
      <c r="N8" s="12"/>
      <c r="O8" s="12"/>
    </row>
    <row r="9" spans="1:20" s="5" customFormat="1" ht="2.25" customHeight="1" x14ac:dyDescent="0.2">
      <c r="C9" s="22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</row>
    <row r="10" spans="1:20" s="26" customFormat="1" ht="16.5" customHeight="1" x14ac:dyDescent="0.25">
      <c r="A10" s="24" t="s">
        <v>15</v>
      </c>
      <c r="B10" s="24"/>
      <c r="C10" s="25">
        <f t="shared" ref="C10:G10" si="0">SUM(C12,C21,C32,C43,C54,C65,C70,C79,C84)</f>
        <v>6680629136</v>
      </c>
      <c r="D10" s="25">
        <f t="shared" si="0"/>
        <v>0</v>
      </c>
      <c r="E10" s="25">
        <f t="shared" si="0"/>
        <v>6680629136</v>
      </c>
      <c r="F10" s="25">
        <f t="shared" si="0"/>
        <v>2593030468</v>
      </c>
      <c r="G10" s="25">
        <f t="shared" si="0"/>
        <v>2367201999</v>
      </c>
      <c r="H10" s="25">
        <f>SUM(E10-F10)</f>
        <v>4087598668</v>
      </c>
    </row>
    <row r="11" spans="1:20" s="30" customFormat="1" ht="3.75" customHeight="1" x14ac:dyDescent="0.25">
      <c r="A11" s="27"/>
      <c r="B11" s="27"/>
      <c r="C11" s="28"/>
      <c r="D11" s="28"/>
      <c r="E11" s="28"/>
      <c r="F11" s="28"/>
      <c r="G11" s="28"/>
      <c r="H11" s="28"/>
      <c r="I11" s="29"/>
    </row>
    <row r="12" spans="1:20" s="33" customFormat="1" ht="14.25" customHeight="1" x14ac:dyDescent="0.25">
      <c r="A12" s="31" t="s">
        <v>16</v>
      </c>
      <c r="B12" s="31"/>
      <c r="C12" s="32">
        <f t="shared" ref="C12:H12" si="1">SUM(C13:C19)</f>
        <v>799994817</v>
      </c>
      <c r="D12" s="32">
        <f>SUM(D13:D19)</f>
        <v>0</v>
      </c>
      <c r="E12" s="32">
        <f t="shared" si="1"/>
        <v>799994817</v>
      </c>
      <c r="F12" s="32">
        <f>SUM(F13:F19)</f>
        <v>299588885</v>
      </c>
      <c r="G12" s="32">
        <f t="shared" si="1"/>
        <v>260568294</v>
      </c>
      <c r="H12" s="32">
        <f t="shared" si="1"/>
        <v>500405932</v>
      </c>
      <c r="I12" s="29"/>
      <c r="N12" s="34"/>
      <c r="O12" s="34"/>
      <c r="P12" s="34"/>
      <c r="Q12" s="34"/>
      <c r="R12" s="34"/>
      <c r="S12" s="34"/>
      <c r="T12" s="34"/>
    </row>
    <row r="13" spans="1:20" s="34" customFormat="1" ht="12" customHeight="1" x14ac:dyDescent="0.25">
      <c r="B13" s="35" t="s">
        <v>17</v>
      </c>
      <c r="C13" s="29">
        <v>191051874</v>
      </c>
      <c r="D13" s="29">
        <v>-6077532</v>
      </c>
      <c r="E13" s="29">
        <f>C13+D13</f>
        <v>184974342</v>
      </c>
      <c r="F13" s="29">
        <v>88518613</v>
      </c>
      <c r="G13" s="29">
        <v>88538024</v>
      </c>
      <c r="H13" s="29">
        <f>SUM(E13-F13)</f>
        <v>96455729</v>
      </c>
    </row>
    <row r="14" spans="1:20" s="26" customFormat="1" ht="12.75" customHeight="1" x14ac:dyDescent="0.25">
      <c r="A14" s="34"/>
      <c r="B14" s="35" t="s">
        <v>18</v>
      </c>
      <c r="C14" s="29">
        <v>24944940</v>
      </c>
      <c r="D14" s="29">
        <v>8469716</v>
      </c>
      <c r="E14" s="29">
        <f t="shared" ref="E14:E19" si="2">C14+D14</f>
        <v>33414656</v>
      </c>
      <c r="F14" s="29">
        <v>18190289</v>
      </c>
      <c r="G14" s="29">
        <v>13204569</v>
      </c>
      <c r="H14" s="29">
        <f t="shared" ref="H14:H19" si="3">SUM(E14-F14)</f>
        <v>15224367</v>
      </c>
    </row>
    <row r="15" spans="1:20" s="26" customFormat="1" ht="12.75" customHeight="1" x14ac:dyDescent="0.25">
      <c r="A15" s="34"/>
      <c r="B15" s="35" t="s">
        <v>19</v>
      </c>
      <c r="C15" s="29">
        <v>352458953</v>
      </c>
      <c r="D15" s="29">
        <v>-6004268</v>
      </c>
      <c r="E15" s="29">
        <f t="shared" si="2"/>
        <v>346454685</v>
      </c>
      <c r="F15" s="29">
        <v>131087605</v>
      </c>
      <c r="G15" s="29">
        <v>130750563</v>
      </c>
      <c r="H15" s="29">
        <f t="shared" si="3"/>
        <v>215367080</v>
      </c>
    </row>
    <row r="16" spans="1:20" s="26" customFormat="1" ht="12.75" customHeight="1" x14ac:dyDescent="0.25">
      <c r="A16" s="34"/>
      <c r="B16" s="35" t="s">
        <v>20</v>
      </c>
      <c r="C16" s="29">
        <v>108310045</v>
      </c>
      <c r="D16" s="29">
        <v>-2905258</v>
      </c>
      <c r="E16" s="29">
        <f t="shared" si="2"/>
        <v>105404787</v>
      </c>
      <c r="F16" s="29">
        <v>45515560</v>
      </c>
      <c r="G16" s="29">
        <v>11876900</v>
      </c>
      <c r="H16" s="29">
        <f t="shared" si="3"/>
        <v>59889227</v>
      </c>
    </row>
    <row r="17" spans="1:20" s="26" customFormat="1" ht="12.75" customHeight="1" x14ac:dyDescent="0.25">
      <c r="A17" s="34"/>
      <c r="B17" s="35" t="s">
        <v>21</v>
      </c>
      <c r="C17" s="29">
        <v>50071663</v>
      </c>
      <c r="D17" s="29">
        <v>-829747</v>
      </c>
      <c r="E17" s="29">
        <f t="shared" si="2"/>
        <v>49241916</v>
      </c>
      <c r="F17" s="29">
        <v>12141618</v>
      </c>
      <c r="G17" s="29">
        <v>12082379</v>
      </c>
      <c r="H17" s="29">
        <f t="shared" si="3"/>
        <v>37100298</v>
      </c>
    </row>
    <row r="18" spans="1:20" s="26" customFormat="1" ht="12.75" customHeight="1" x14ac:dyDescent="0.25">
      <c r="A18" s="34"/>
      <c r="B18" s="35" t="s">
        <v>22</v>
      </c>
      <c r="C18" s="29">
        <v>34834650</v>
      </c>
      <c r="D18" s="29">
        <v>7698126</v>
      </c>
      <c r="E18" s="29">
        <f t="shared" si="2"/>
        <v>42532776</v>
      </c>
      <c r="F18" s="29">
        <v>0</v>
      </c>
      <c r="G18" s="29">
        <v>0</v>
      </c>
      <c r="H18" s="29">
        <f t="shared" si="3"/>
        <v>42532776</v>
      </c>
    </row>
    <row r="19" spans="1:20" s="26" customFormat="1" ht="12.75" customHeight="1" x14ac:dyDescent="0.25">
      <c r="A19" s="34"/>
      <c r="B19" s="35" t="s">
        <v>23</v>
      </c>
      <c r="C19" s="29">
        <v>38322692</v>
      </c>
      <c r="D19" s="29">
        <v>-351037</v>
      </c>
      <c r="E19" s="29">
        <f t="shared" si="2"/>
        <v>37971655</v>
      </c>
      <c r="F19" s="29">
        <v>4135200</v>
      </c>
      <c r="G19" s="29">
        <v>4115859</v>
      </c>
      <c r="H19" s="29">
        <f t="shared" si="3"/>
        <v>33836455</v>
      </c>
    </row>
    <row r="20" spans="1:20" s="30" customFormat="1" ht="3.75" customHeight="1" x14ac:dyDescent="0.25">
      <c r="A20" s="27"/>
      <c r="B20" s="27"/>
      <c r="C20" s="28"/>
      <c r="D20" s="28"/>
      <c r="E20" s="29"/>
      <c r="F20" s="28"/>
      <c r="G20" s="28"/>
      <c r="H20" s="28"/>
    </row>
    <row r="21" spans="1:20" s="33" customFormat="1" ht="14.25" customHeight="1" x14ac:dyDescent="0.25">
      <c r="A21" s="31" t="s">
        <v>24</v>
      </c>
      <c r="B21" s="31"/>
      <c r="C21" s="32">
        <f>SUM(C22:C30)</f>
        <v>476999373</v>
      </c>
      <c r="D21" s="32">
        <f t="shared" ref="D21:H21" si="4">SUM(D22:D30)</f>
        <v>-121879</v>
      </c>
      <c r="E21" s="32">
        <f t="shared" si="4"/>
        <v>476877494</v>
      </c>
      <c r="F21" s="32">
        <f t="shared" si="4"/>
        <v>194222892</v>
      </c>
      <c r="G21" s="32">
        <f t="shared" si="4"/>
        <v>78793512</v>
      </c>
      <c r="H21" s="32">
        <f t="shared" si="4"/>
        <v>282654602</v>
      </c>
      <c r="I21" s="29"/>
      <c r="N21" s="34"/>
      <c r="O21" s="34"/>
      <c r="P21" s="34"/>
      <c r="Q21" s="34"/>
      <c r="R21" s="34"/>
      <c r="S21" s="34"/>
      <c r="T21" s="34"/>
    </row>
    <row r="22" spans="1:20" s="26" customFormat="1" ht="24" customHeight="1" x14ac:dyDescent="0.25">
      <c r="A22" s="36"/>
      <c r="B22" s="37" t="s">
        <v>25</v>
      </c>
      <c r="C22" s="29">
        <v>6101856</v>
      </c>
      <c r="D22" s="29">
        <v>11776</v>
      </c>
      <c r="E22" s="29">
        <f t="shared" ref="E22:E28" si="5">C22+D22</f>
        <v>6113632</v>
      </c>
      <c r="F22" s="29">
        <v>164574</v>
      </c>
      <c r="G22" s="29">
        <v>6514</v>
      </c>
      <c r="H22" s="29">
        <f>SUM(E22-F22)</f>
        <v>5949058</v>
      </c>
      <c r="N22" s="38"/>
      <c r="O22" s="38"/>
      <c r="P22" s="38"/>
      <c r="Q22" s="38"/>
      <c r="R22" s="38"/>
      <c r="S22" s="38"/>
    </row>
    <row r="23" spans="1:20" s="26" customFormat="1" ht="12.75" customHeight="1" x14ac:dyDescent="0.25">
      <c r="A23" s="34"/>
      <c r="B23" s="35" t="s">
        <v>26</v>
      </c>
      <c r="C23" s="29">
        <v>12096660</v>
      </c>
      <c r="D23" s="29">
        <v>-14046</v>
      </c>
      <c r="E23" s="29">
        <f t="shared" si="5"/>
        <v>12082614</v>
      </c>
      <c r="F23" s="29">
        <v>5054604</v>
      </c>
      <c r="G23" s="29">
        <v>2437886</v>
      </c>
      <c r="H23" s="29">
        <f t="shared" ref="H23:H30" si="6">SUM(E23-F23)</f>
        <v>7028010</v>
      </c>
      <c r="S23" s="38"/>
    </row>
    <row r="24" spans="1:20" s="26" customFormat="1" ht="24" customHeight="1" x14ac:dyDescent="0.25">
      <c r="A24" s="34"/>
      <c r="B24" s="37" t="s">
        <v>27</v>
      </c>
      <c r="C24" s="29">
        <v>14640</v>
      </c>
      <c r="D24" s="29">
        <v>0</v>
      </c>
      <c r="E24" s="29">
        <f t="shared" si="5"/>
        <v>14640</v>
      </c>
      <c r="F24" s="29">
        <v>0</v>
      </c>
      <c r="G24" s="29">
        <v>0</v>
      </c>
      <c r="H24" s="29">
        <f>SUM(E24-F24)</f>
        <v>14640</v>
      </c>
    </row>
    <row r="25" spans="1:20" s="26" customFormat="1" ht="12.75" customHeight="1" x14ac:dyDescent="0.25">
      <c r="A25" s="34"/>
      <c r="B25" s="35" t="s">
        <v>28</v>
      </c>
      <c r="C25" s="29">
        <v>2969592</v>
      </c>
      <c r="D25" s="29">
        <v>-20224</v>
      </c>
      <c r="E25" s="29">
        <f t="shared" si="5"/>
        <v>2949368</v>
      </c>
      <c r="F25" s="29">
        <v>791954</v>
      </c>
      <c r="G25" s="29">
        <v>5913</v>
      </c>
      <c r="H25" s="29">
        <f t="shared" si="6"/>
        <v>2157414</v>
      </c>
    </row>
    <row r="26" spans="1:20" s="26" customFormat="1" ht="12.75" customHeight="1" x14ac:dyDescent="0.25">
      <c r="A26" s="34"/>
      <c r="B26" s="35" t="s">
        <v>29</v>
      </c>
      <c r="C26" s="29">
        <v>447775902</v>
      </c>
      <c r="D26" s="29">
        <v>-120481</v>
      </c>
      <c r="E26" s="29">
        <f t="shared" si="5"/>
        <v>447655421</v>
      </c>
      <c r="F26" s="29">
        <v>187143027</v>
      </c>
      <c r="G26" s="29">
        <v>76114289</v>
      </c>
      <c r="H26" s="29">
        <f t="shared" si="6"/>
        <v>260512394</v>
      </c>
    </row>
    <row r="27" spans="1:20" s="26" customFormat="1" ht="12.75" customHeight="1" x14ac:dyDescent="0.25">
      <c r="A27" s="34"/>
      <c r="B27" s="35" t="s">
        <v>30</v>
      </c>
      <c r="C27" s="29">
        <v>2723979</v>
      </c>
      <c r="D27" s="29">
        <v>-75</v>
      </c>
      <c r="E27" s="29">
        <f t="shared" si="5"/>
        <v>2723904</v>
      </c>
      <c r="F27" s="29">
        <v>618035</v>
      </c>
      <c r="G27" s="29">
        <v>225777</v>
      </c>
      <c r="H27" s="29">
        <f t="shared" si="6"/>
        <v>2105869</v>
      </c>
    </row>
    <row r="28" spans="1:20" s="26" customFormat="1" ht="24" customHeight="1" x14ac:dyDescent="0.25">
      <c r="A28" s="34"/>
      <c r="B28" s="37" t="s">
        <v>31</v>
      </c>
      <c r="C28" s="29">
        <v>3643267</v>
      </c>
      <c r="D28" s="29">
        <v>-78</v>
      </c>
      <c r="E28" s="29">
        <f t="shared" si="5"/>
        <v>3643189</v>
      </c>
      <c r="F28" s="29">
        <v>80239</v>
      </c>
      <c r="G28" s="29">
        <v>268</v>
      </c>
      <c r="H28" s="29">
        <f t="shared" si="6"/>
        <v>3562950</v>
      </c>
    </row>
    <row r="29" spans="1:20" s="26" customFormat="1" ht="12.75" customHeight="1" x14ac:dyDescent="0.25">
      <c r="A29" s="34"/>
      <c r="B29" s="35" t="s">
        <v>32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6"/>
        <v>0</v>
      </c>
    </row>
    <row r="30" spans="1:20" s="26" customFormat="1" ht="12.75" customHeight="1" x14ac:dyDescent="0.25">
      <c r="A30" s="34"/>
      <c r="B30" s="35" t="s">
        <v>33</v>
      </c>
      <c r="C30" s="29">
        <v>1673477</v>
      </c>
      <c r="D30" s="29">
        <v>21249</v>
      </c>
      <c r="E30" s="29">
        <f>C30+D30</f>
        <v>1694726</v>
      </c>
      <c r="F30" s="29">
        <v>370459</v>
      </c>
      <c r="G30" s="29">
        <v>2865</v>
      </c>
      <c r="H30" s="29">
        <f t="shared" si="6"/>
        <v>1324267</v>
      </c>
    </row>
    <row r="31" spans="1:20" s="30" customFormat="1" ht="3.75" customHeight="1" x14ac:dyDescent="0.25">
      <c r="A31" s="27"/>
      <c r="B31" s="27"/>
      <c r="C31" s="28"/>
      <c r="D31" s="28"/>
      <c r="E31" s="29"/>
      <c r="F31" s="28"/>
      <c r="G31" s="28"/>
      <c r="H31" s="28"/>
    </row>
    <row r="32" spans="1:20" s="33" customFormat="1" ht="14.25" customHeight="1" x14ac:dyDescent="0.25">
      <c r="A32" s="31" t="s">
        <v>34</v>
      </c>
      <c r="B32" s="31"/>
      <c r="C32" s="32">
        <f t="shared" ref="C32:H32" si="7">SUM(C33:C41)</f>
        <v>396199584</v>
      </c>
      <c r="D32" s="32">
        <f t="shared" si="7"/>
        <v>-593211</v>
      </c>
      <c r="E32" s="32">
        <f t="shared" si="7"/>
        <v>395606373</v>
      </c>
      <c r="F32" s="32">
        <f t="shared" si="7"/>
        <v>122470409</v>
      </c>
      <c r="G32" s="32">
        <f t="shared" si="7"/>
        <v>56360719</v>
      </c>
      <c r="H32" s="32">
        <f t="shared" si="7"/>
        <v>273135964</v>
      </c>
      <c r="I32" s="29"/>
      <c r="N32" s="34"/>
      <c r="O32" s="34"/>
      <c r="P32" s="34"/>
      <c r="Q32" s="34"/>
      <c r="R32" s="34"/>
      <c r="S32" s="34"/>
      <c r="T32" s="34"/>
    </row>
    <row r="33" spans="1:20" s="26" customFormat="1" ht="12.75" customHeight="1" x14ac:dyDescent="0.25">
      <c r="A33" s="34"/>
      <c r="B33" s="35" t="s">
        <v>35</v>
      </c>
      <c r="C33" s="29">
        <v>23564792</v>
      </c>
      <c r="D33" s="29">
        <v>-2297746</v>
      </c>
      <c r="E33" s="29">
        <f t="shared" ref="E33:E41" si="8">C33+D33</f>
        <v>21267046</v>
      </c>
      <c r="F33" s="29">
        <v>8544053</v>
      </c>
      <c r="G33" s="29">
        <v>4725919</v>
      </c>
      <c r="H33" s="29">
        <f>SUM(E33-F33)</f>
        <v>12722993</v>
      </c>
    </row>
    <row r="34" spans="1:20" s="26" customFormat="1" ht="12.75" customHeight="1" x14ac:dyDescent="0.25">
      <c r="A34" s="34"/>
      <c r="B34" s="35" t="s">
        <v>36</v>
      </c>
      <c r="C34" s="29">
        <v>10126669</v>
      </c>
      <c r="D34" s="29">
        <v>0</v>
      </c>
      <c r="E34" s="29">
        <f t="shared" si="8"/>
        <v>10126669</v>
      </c>
      <c r="F34" s="29">
        <v>2080030</v>
      </c>
      <c r="G34" s="29">
        <v>700302</v>
      </c>
      <c r="H34" s="29">
        <f t="shared" ref="H34:H41" si="9">SUM(E34-F34)</f>
        <v>8046639</v>
      </c>
    </row>
    <row r="35" spans="1:20" s="26" customFormat="1" ht="24" customHeight="1" x14ac:dyDescent="0.25">
      <c r="A35" s="34"/>
      <c r="B35" s="37" t="s">
        <v>37</v>
      </c>
      <c r="C35" s="29">
        <v>240557835</v>
      </c>
      <c r="D35" s="29">
        <v>1612793</v>
      </c>
      <c r="E35" s="29">
        <f t="shared" si="8"/>
        <v>242170628</v>
      </c>
      <c r="F35" s="29">
        <v>84370772</v>
      </c>
      <c r="G35" s="29">
        <v>42233760</v>
      </c>
      <c r="H35" s="29">
        <f t="shared" si="9"/>
        <v>157799856</v>
      </c>
    </row>
    <row r="36" spans="1:20" s="26" customFormat="1" ht="12.75" customHeight="1" x14ac:dyDescent="0.25">
      <c r="A36" s="34"/>
      <c r="B36" s="35" t="s">
        <v>38</v>
      </c>
      <c r="C36" s="29">
        <v>9727860</v>
      </c>
      <c r="D36" s="29">
        <v>-1841244</v>
      </c>
      <c r="E36" s="29">
        <f t="shared" si="8"/>
        <v>7886616</v>
      </c>
      <c r="F36" s="29">
        <v>1441337</v>
      </c>
      <c r="G36" s="29">
        <v>1347906</v>
      </c>
      <c r="H36" s="29">
        <f t="shared" si="9"/>
        <v>6445279</v>
      </c>
    </row>
    <row r="37" spans="1:20" s="26" customFormat="1" ht="24" customHeight="1" x14ac:dyDescent="0.25">
      <c r="A37" s="34"/>
      <c r="B37" s="37" t="s">
        <v>39</v>
      </c>
      <c r="C37" s="29">
        <v>70401262</v>
      </c>
      <c r="D37" s="29">
        <v>1864495</v>
      </c>
      <c r="E37" s="29">
        <f t="shared" si="8"/>
        <v>72265757</v>
      </c>
      <c r="F37" s="29">
        <v>17185641</v>
      </c>
      <c r="G37" s="29">
        <v>4749329</v>
      </c>
      <c r="H37" s="29">
        <f t="shared" si="9"/>
        <v>55080116</v>
      </c>
    </row>
    <row r="38" spans="1:20" s="26" customFormat="1" ht="12.75" customHeight="1" x14ac:dyDescent="0.25">
      <c r="A38" s="34"/>
      <c r="B38" s="35" t="s">
        <v>40</v>
      </c>
      <c r="C38" s="29">
        <v>637520</v>
      </c>
      <c r="D38" s="29">
        <v>0</v>
      </c>
      <c r="E38" s="29">
        <f t="shared" si="8"/>
        <v>637520</v>
      </c>
      <c r="F38" s="29">
        <v>252909</v>
      </c>
      <c r="G38" s="29">
        <v>160315</v>
      </c>
      <c r="H38" s="29">
        <f t="shared" si="9"/>
        <v>384611</v>
      </c>
    </row>
    <row r="39" spans="1:20" s="26" customFormat="1" ht="12.75" customHeight="1" x14ac:dyDescent="0.25">
      <c r="A39" s="34"/>
      <c r="B39" s="35" t="s">
        <v>41</v>
      </c>
      <c r="C39" s="29">
        <v>3825848</v>
      </c>
      <c r="D39" s="29">
        <v>-298067</v>
      </c>
      <c r="E39" s="29">
        <f t="shared" si="8"/>
        <v>3527781</v>
      </c>
      <c r="F39" s="29">
        <v>548602</v>
      </c>
      <c r="G39" s="29">
        <v>410319</v>
      </c>
      <c r="H39" s="29">
        <f t="shared" si="9"/>
        <v>2979179</v>
      </c>
    </row>
    <row r="40" spans="1:20" s="26" customFormat="1" ht="12.75" customHeight="1" x14ac:dyDescent="0.25">
      <c r="A40" s="34"/>
      <c r="B40" s="35" t="s">
        <v>42</v>
      </c>
      <c r="C40" s="29">
        <v>1742974</v>
      </c>
      <c r="D40" s="29">
        <v>200000</v>
      </c>
      <c r="E40" s="29">
        <f t="shared" si="8"/>
        <v>1942974</v>
      </c>
      <c r="F40" s="29">
        <v>107863</v>
      </c>
      <c r="G40" s="29">
        <v>19798</v>
      </c>
      <c r="H40" s="29">
        <f t="shared" si="9"/>
        <v>1835111</v>
      </c>
    </row>
    <row r="41" spans="1:20" s="26" customFormat="1" ht="12.75" customHeight="1" x14ac:dyDescent="0.25">
      <c r="A41" s="34"/>
      <c r="B41" s="35" t="s">
        <v>43</v>
      </c>
      <c r="C41" s="29">
        <v>35614824</v>
      </c>
      <c r="D41" s="29">
        <v>166558</v>
      </c>
      <c r="E41" s="29">
        <f t="shared" si="8"/>
        <v>35781382</v>
      </c>
      <c r="F41" s="29">
        <v>7939202</v>
      </c>
      <c r="G41" s="29">
        <v>2013071</v>
      </c>
      <c r="H41" s="29">
        <f t="shared" si="9"/>
        <v>27842180</v>
      </c>
    </row>
    <row r="42" spans="1:20" s="30" customFormat="1" ht="3.75" customHeight="1" x14ac:dyDescent="0.25">
      <c r="A42" s="27"/>
      <c r="B42" s="27"/>
      <c r="C42" s="28"/>
      <c r="D42" s="28"/>
      <c r="E42" s="29"/>
      <c r="F42" s="28"/>
      <c r="G42" s="28"/>
      <c r="H42" s="28"/>
    </row>
    <row r="43" spans="1:20" s="33" customFormat="1" ht="24.95" customHeight="1" x14ac:dyDescent="0.25">
      <c r="A43" s="39" t="s">
        <v>44</v>
      </c>
      <c r="B43" s="39"/>
      <c r="C43" s="32">
        <f>SUM(C44:C52)</f>
        <v>4456630178</v>
      </c>
      <c r="D43" s="32">
        <f t="shared" ref="D43:H43" si="10">SUM(D44:D52)</f>
        <v>715090</v>
      </c>
      <c r="E43" s="32">
        <f t="shared" si="10"/>
        <v>4457345268</v>
      </c>
      <c r="F43" s="32">
        <f t="shared" si="10"/>
        <v>1824571841</v>
      </c>
      <c r="G43" s="32">
        <f t="shared" si="10"/>
        <v>1819303033</v>
      </c>
      <c r="H43" s="32">
        <f t="shared" si="10"/>
        <v>2632773427</v>
      </c>
      <c r="I43" s="29"/>
      <c r="N43" s="34"/>
      <c r="O43" s="34"/>
      <c r="P43" s="34"/>
      <c r="Q43" s="34"/>
      <c r="R43" s="34"/>
      <c r="S43" s="34"/>
      <c r="T43" s="34"/>
    </row>
    <row r="44" spans="1:20" s="34" customFormat="1" ht="12" customHeight="1" x14ac:dyDescent="0.25">
      <c r="A44" s="35"/>
      <c r="B44" s="35" t="s">
        <v>45</v>
      </c>
      <c r="C44" s="29">
        <v>0</v>
      </c>
      <c r="D44" s="29">
        <v>0</v>
      </c>
      <c r="E44" s="29">
        <f t="shared" ref="E44:E53" si="11">C44+D44</f>
        <v>0</v>
      </c>
      <c r="F44" s="29">
        <v>0</v>
      </c>
      <c r="G44" s="29">
        <v>0</v>
      </c>
      <c r="H44" s="29">
        <f t="shared" ref="H44:H52" si="12">SUM(E44-F44)</f>
        <v>0</v>
      </c>
    </row>
    <row r="45" spans="1:20" s="26" customFormat="1" ht="12.75" customHeight="1" x14ac:dyDescent="0.25">
      <c r="A45" s="34"/>
      <c r="B45" s="35" t="s">
        <v>46</v>
      </c>
      <c r="C45" s="29">
        <v>0</v>
      </c>
      <c r="D45" s="29">
        <v>0</v>
      </c>
      <c r="E45" s="29">
        <f t="shared" si="11"/>
        <v>0</v>
      </c>
      <c r="F45" s="29">
        <v>0</v>
      </c>
      <c r="G45" s="29">
        <v>0</v>
      </c>
      <c r="H45" s="29">
        <f t="shared" si="12"/>
        <v>0</v>
      </c>
    </row>
    <row r="46" spans="1:20" s="26" customFormat="1" ht="12.75" customHeight="1" x14ac:dyDescent="0.25">
      <c r="A46" s="34"/>
      <c r="B46" s="35" t="s">
        <v>47</v>
      </c>
      <c r="C46" s="29">
        <v>20472697</v>
      </c>
      <c r="D46" s="29">
        <v>0</v>
      </c>
      <c r="E46" s="29">
        <f t="shared" si="11"/>
        <v>20472697</v>
      </c>
      <c r="F46" s="29">
        <v>0</v>
      </c>
      <c r="G46" s="29">
        <v>0</v>
      </c>
      <c r="H46" s="29">
        <f t="shared" si="12"/>
        <v>20472697</v>
      </c>
    </row>
    <row r="47" spans="1:20" s="26" customFormat="1" ht="12.75" customHeight="1" x14ac:dyDescent="0.25">
      <c r="A47" s="34"/>
      <c r="B47" s="35" t="s">
        <v>48</v>
      </c>
      <c r="C47" s="29">
        <v>11060168</v>
      </c>
      <c r="D47" s="29">
        <v>715090</v>
      </c>
      <c r="E47" s="29">
        <f t="shared" si="11"/>
        <v>11775258</v>
      </c>
      <c r="F47" s="29">
        <v>4851829</v>
      </c>
      <c r="G47" s="29">
        <v>2006034</v>
      </c>
      <c r="H47" s="29">
        <f t="shared" si="12"/>
        <v>6923429</v>
      </c>
    </row>
    <row r="48" spans="1:20" s="26" customFormat="1" ht="12.75" customHeight="1" x14ac:dyDescent="0.25">
      <c r="A48" s="34"/>
      <c r="B48" s="35" t="s">
        <v>49</v>
      </c>
      <c r="C48" s="29">
        <v>4425097313</v>
      </c>
      <c r="D48" s="29">
        <v>0</v>
      </c>
      <c r="E48" s="29">
        <f t="shared" si="11"/>
        <v>4425097313</v>
      </c>
      <c r="F48" s="29">
        <v>1819720012</v>
      </c>
      <c r="G48" s="29">
        <v>1817296999</v>
      </c>
      <c r="H48" s="29">
        <f t="shared" si="12"/>
        <v>2605377301</v>
      </c>
    </row>
    <row r="49" spans="1:20" s="26" customFormat="1" ht="12.75" customHeight="1" x14ac:dyDescent="0.25">
      <c r="A49" s="34"/>
      <c r="B49" s="35" t="s">
        <v>50</v>
      </c>
      <c r="C49" s="29">
        <v>0</v>
      </c>
      <c r="D49" s="29">
        <v>0</v>
      </c>
      <c r="E49" s="29">
        <f t="shared" si="11"/>
        <v>0</v>
      </c>
      <c r="F49" s="29">
        <v>0</v>
      </c>
      <c r="G49" s="29">
        <v>0</v>
      </c>
      <c r="H49" s="29">
        <f t="shared" si="12"/>
        <v>0</v>
      </c>
    </row>
    <row r="50" spans="1:20" s="26" customFormat="1" ht="12.75" customHeight="1" x14ac:dyDescent="0.25">
      <c r="A50" s="34"/>
      <c r="B50" s="35" t="s">
        <v>51</v>
      </c>
      <c r="C50" s="29">
        <v>0</v>
      </c>
      <c r="D50" s="29">
        <v>0</v>
      </c>
      <c r="E50" s="29">
        <f t="shared" si="11"/>
        <v>0</v>
      </c>
      <c r="F50" s="29">
        <v>0</v>
      </c>
      <c r="G50" s="29">
        <v>0</v>
      </c>
      <c r="H50" s="29">
        <f t="shared" si="12"/>
        <v>0</v>
      </c>
    </row>
    <row r="51" spans="1:20" s="26" customFormat="1" ht="12.75" customHeight="1" x14ac:dyDescent="0.25">
      <c r="A51" s="34"/>
      <c r="B51" s="35" t="s">
        <v>52</v>
      </c>
      <c r="C51" s="29">
        <v>0</v>
      </c>
      <c r="D51" s="29">
        <v>0</v>
      </c>
      <c r="E51" s="29">
        <f t="shared" si="11"/>
        <v>0</v>
      </c>
      <c r="F51" s="29">
        <v>0</v>
      </c>
      <c r="G51" s="29">
        <v>0</v>
      </c>
      <c r="H51" s="29">
        <f t="shared" si="12"/>
        <v>0</v>
      </c>
    </row>
    <row r="52" spans="1:20" s="26" customFormat="1" ht="12.75" customHeight="1" x14ac:dyDescent="0.25">
      <c r="A52" s="34"/>
      <c r="B52" s="35" t="s">
        <v>53</v>
      </c>
      <c r="C52" s="29">
        <v>0</v>
      </c>
      <c r="D52" s="29">
        <v>0</v>
      </c>
      <c r="E52" s="29">
        <f t="shared" si="11"/>
        <v>0</v>
      </c>
      <c r="F52" s="29">
        <v>0</v>
      </c>
      <c r="G52" s="29">
        <v>0</v>
      </c>
      <c r="H52" s="29">
        <f t="shared" si="12"/>
        <v>0</v>
      </c>
    </row>
    <row r="53" spans="1:20" s="30" customFormat="1" ht="3" customHeight="1" x14ac:dyDescent="0.25">
      <c r="A53" s="27"/>
      <c r="B53" s="27"/>
      <c r="C53" s="28"/>
      <c r="D53" s="28"/>
      <c r="E53" s="29">
        <f t="shared" si="11"/>
        <v>0</v>
      </c>
      <c r="F53" s="28"/>
      <c r="G53" s="28"/>
      <c r="H53" s="28"/>
    </row>
    <row r="54" spans="1:20" s="33" customFormat="1" ht="14.25" customHeight="1" x14ac:dyDescent="0.25">
      <c r="A54" s="31" t="s">
        <v>54</v>
      </c>
      <c r="B54" s="31"/>
      <c r="C54" s="32">
        <f>SUM(C55:C63)</f>
        <v>118900184</v>
      </c>
      <c r="D54" s="32">
        <f>SUM(D55:D63)</f>
        <v>0</v>
      </c>
      <c r="E54" s="32">
        <f>SUM(E55:E63)</f>
        <v>118900184</v>
      </c>
      <c r="F54" s="32">
        <f t="shared" ref="F54:H54" si="13">SUM(F55:F63)</f>
        <v>441</v>
      </c>
      <c r="G54" s="32">
        <f>SUM(G55:G63)</f>
        <v>441</v>
      </c>
      <c r="H54" s="32">
        <f t="shared" si="13"/>
        <v>118899743</v>
      </c>
      <c r="I54" s="29"/>
      <c r="N54" s="34"/>
      <c r="O54" s="34"/>
      <c r="P54" s="34"/>
      <c r="Q54" s="34"/>
      <c r="R54" s="34"/>
      <c r="S54" s="34"/>
      <c r="T54" s="34"/>
    </row>
    <row r="55" spans="1:20" s="26" customFormat="1" ht="12.75" customHeight="1" x14ac:dyDescent="0.25">
      <c r="A55" s="34"/>
      <c r="B55" s="35" t="s">
        <v>55</v>
      </c>
      <c r="C55" s="29">
        <v>5001620</v>
      </c>
      <c r="D55" s="29">
        <v>0</v>
      </c>
      <c r="E55" s="29">
        <f>C55+D55</f>
        <v>5001620</v>
      </c>
      <c r="F55" s="29">
        <v>0</v>
      </c>
      <c r="G55" s="29">
        <v>0</v>
      </c>
      <c r="H55" s="29">
        <f t="shared" ref="H55:H63" si="14">SUM(E55-F55)</f>
        <v>5001620</v>
      </c>
    </row>
    <row r="56" spans="1:20" s="26" customFormat="1" ht="12.75" customHeight="1" x14ac:dyDescent="0.25">
      <c r="A56" s="34"/>
      <c r="B56" s="35" t="s">
        <v>56</v>
      </c>
      <c r="C56" s="29">
        <v>341193</v>
      </c>
      <c r="D56" s="29">
        <v>0</v>
      </c>
      <c r="E56" s="29">
        <f t="shared" ref="E56:E57" si="15">C56+D56</f>
        <v>341193</v>
      </c>
      <c r="F56" s="29">
        <v>0</v>
      </c>
      <c r="G56" s="29">
        <v>0</v>
      </c>
      <c r="H56" s="29">
        <f t="shared" si="14"/>
        <v>341193</v>
      </c>
    </row>
    <row r="57" spans="1:20" s="26" customFormat="1" ht="12.75" customHeight="1" x14ac:dyDescent="0.25">
      <c r="A57" s="34"/>
      <c r="B57" s="35" t="s">
        <v>57</v>
      </c>
      <c r="C57" s="29">
        <v>106768258</v>
      </c>
      <c r="D57" s="29">
        <v>0</v>
      </c>
      <c r="E57" s="29">
        <f t="shared" si="15"/>
        <v>106768258</v>
      </c>
      <c r="F57" s="29">
        <v>441</v>
      </c>
      <c r="G57" s="29">
        <v>441</v>
      </c>
      <c r="H57" s="29">
        <f t="shared" si="14"/>
        <v>106767817</v>
      </c>
    </row>
    <row r="58" spans="1:20" s="26" customFormat="1" ht="12.75" customHeight="1" x14ac:dyDescent="0.25">
      <c r="A58" s="34"/>
      <c r="B58" s="35" t="s">
        <v>58</v>
      </c>
      <c r="C58" s="29">
        <v>5400000</v>
      </c>
      <c r="D58" s="29">
        <v>0</v>
      </c>
      <c r="E58" s="29">
        <f t="shared" ref="E58:E62" si="16">SUM(C58+D58)</f>
        <v>5400000</v>
      </c>
      <c r="F58" s="29">
        <v>0</v>
      </c>
      <c r="G58" s="29">
        <v>0</v>
      </c>
      <c r="H58" s="29">
        <f t="shared" si="14"/>
        <v>5400000</v>
      </c>
    </row>
    <row r="59" spans="1:20" s="26" customFormat="1" ht="12.75" customHeight="1" x14ac:dyDescent="0.25">
      <c r="A59" s="34"/>
      <c r="B59" s="35" t="s">
        <v>59</v>
      </c>
      <c r="C59" s="29">
        <v>0</v>
      </c>
      <c r="D59" s="29">
        <v>0</v>
      </c>
      <c r="E59" s="29">
        <f t="shared" si="16"/>
        <v>0</v>
      </c>
      <c r="F59" s="29">
        <v>0</v>
      </c>
      <c r="G59" s="29">
        <v>0</v>
      </c>
      <c r="H59" s="29">
        <f t="shared" si="14"/>
        <v>0</v>
      </c>
    </row>
    <row r="60" spans="1:20" s="26" customFormat="1" ht="12.75" customHeight="1" x14ac:dyDescent="0.25">
      <c r="A60" s="34"/>
      <c r="B60" s="35" t="s">
        <v>60</v>
      </c>
      <c r="C60" s="29">
        <v>1076932</v>
      </c>
      <c r="D60" s="29">
        <v>0</v>
      </c>
      <c r="E60" s="29">
        <f>C60+D60</f>
        <v>1076932</v>
      </c>
      <c r="F60" s="29">
        <v>0</v>
      </c>
      <c r="G60" s="29">
        <v>0</v>
      </c>
      <c r="H60" s="29">
        <f t="shared" si="14"/>
        <v>1076932</v>
      </c>
    </row>
    <row r="61" spans="1:20" s="26" customFormat="1" ht="12.75" customHeight="1" x14ac:dyDescent="0.25">
      <c r="A61" s="34"/>
      <c r="B61" s="35" t="s">
        <v>61</v>
      </c>
      <c r="C61" s="29">
        <v>0</v>
      </c>
      <c r="D61" s="29">
        <v>0</v>
      </c>
      <c r="E61" s="29">
        <f t="shared" si="16"/>
        <v>0</v>
      </c>
      <c r="F61" s="29">
        <v>0</v>
      </c>
      <c r="G61" s="29">
        <v>0</v>
      </c>
      <c r="H61" s="29">
        <f t="shared" si="14"/>
        <v>0</v>
      </c>
    </row>
    <row r="62" spans="1:20" s="26" customFormat="1" ht="12.75" customHeight="1" x14ac:dyDescent="0.25">
      <c r="A62" s="34"/>
      <c r="B62" s="35" t="s">
        <v>62</v>
      </c>
      <c r="C62" s="29">
        <v>0</v>
      </c>
      <c r="D62" s="29">
        <v>0</v>
      </c>
      <c r="E62" s="29">
        <f t="shared" si="16"/>
        <v>0</v>
      </c>
      <c r="F62" s="29">
        <v>0</v>
      </c>
      <c r="G62" s="29">
        <v>0</v>
      </c>
      <c r="H62" s="29">
        <f t="shared" si="14"/>
        <v>0</v>
      </c>
    </row>
    <row r="63" spans="1:20" s="26" customFormat="1" ht="12.75" customHeight="1" x14ac:dyDescent="0.25">
      <c r="A63" s="34"/>
      <c r="B63" s="35" t="s">
        <v>63</v>
      </c>
      <c r="C63" s="29">
        <v>312181</v>
      </c>
      <c r="D63" s="29">
        <v>0</v>
      </c>
      <c r="E63" s="29">
        <f>C63+D63</f>
        <v>312181</v>
      </c>
      <c r="F63" s="29">
        <v>0</v>
      </c>
      <c r="G63" s="29">
        <v>0</v>
      </c>
      <c r="H63" s="29">
        <f t="shared" si="14"/>
        <v>312181</v>
      </c>
    </row>
    <row r="64" spans="1:20" ht="3.75" customHeight="1" x14ac:dyDescent="0.25">
      <c r="A64" s="40"/>
      <c r="B64" s="40"/>
      <c r="C64" s="40"/>
      <c r="D64" s="40">
        <f>SUM(D65:D67)</f>
        <v>0</v>
      </c>
      <c r="E64" s="40"/>
      <c r="F64" s="40">
        <v>0</v>
      </c>
      <c r="G64" s="40">
        <v>0</v>
      </c>
      <c r="H64" s="40"/>
      <c r="I64" s="40"/>
      <c r="J64"/>
    </row>
    <row r="65" spans="1:20" s="33" customFormat="1" ht="14.25" customHeight="1" x14ac:dyDescent="0.25">
      <c r="A65" s="31" t="s">
        <v>64</v>
      </c>
      <c r="B65" s="31"/>
      <c r="C65" s="32">
        <f>SUM(C66:C68)</f>
        <v>0</v>
      </c>
      <c r="D65" s="32">
        <f>SUM(D66:D68)</f>
        <v>0</v>
      </c>
      <c r="E65" s="32">
        <f>SUM(C65+D64)</f>
        <v>0</v>
      </c>
      <c r="F65" s="32">
        <v>0</v>
      </c>
      <c r="G65" s="32">
        <v>0</v>
      </c>
      <c r="H65" s="32">
        <f t="shared" ref="H65:H68" si="17">SUM(E65-F65)</f>
        <v>0</v>
      </c>
      <c r="N65" s="34"/>
      <c r="O65" s="34"/>
      <c r="P65" s="34"/>
      <c r="Q65" s="34"/>
      <c r="R65" s="34"/>
      <c r="S65" s="34"/>
      <c r="T65" s="34"/>
    </row>
    <row r="66" spans="1:20" s="26" customFormat="1" ht="12.75" customHeight="1" x14ac:dyDescent="0.25">
      <c r="A66" s="34"/>
      <c r="B66" s="35" t="s">
        <v>65</v>
      </c>
      <c r="C66" s="29">
        <v>0</v>
      </c>
      <c r="D66" s="29">
        <v>0</v>
      </c>
      <c r="E66" s="29">
        <f t="shared" ref="E66:E68" si="18">SUM(C66+D66)</f>
        <v>0</v>
      </c>
      <c r="F66" s="29">
        <v>0</v>
      </c>
      <c r="G66" s="29">
        <v>0</v>
      </c>
      <c r="H66" s="29">
        <f t="shared" si="17"/>
        <v>0</v>
      </c>
    </row>
    <row r="67" spans="1:20" s="26" customFormat="1" ht="12.75" customHeight="1" x14ac:dyDescent="0.25">
      <c r="A67" s="34"/>
      <c r="B67" s="35" t="s">
        <v>66</v>
      </c>
      <c r="C67" s="29">
        <v>0</v>
      </c>
      <c r="D67" s="29">
        <v>0</v>
      </c>
      <c r="E67" s="29">
        <f t="shared" si="18"/>
        <v>0</v>
      </c>
      <c r="F67" s="29">
        <v>0</v>
      </c>
      <c r="G67" s="29">
        <v>0</v>
      </c>
      <c r="H67" s="29">
        <f t="shared" si="17"/>
        <v>0</v>
      </c>
    </row>
    <row r="68" spans="1:20" s="26" customFormat="1" ht="12.75" customHeight="1" x14ac:dyDescent="0.25">
      <c r="A68" s="34"/>
      <c r="B68" s="35" t="s">
        <v>67</v>
      </c>
      <c r="C68" s="29">
        <v>0</v>
      </c>
      <c r="D68" s="29">
        <v>0</v>
      </c>
      <c r="E68" s="29">
        <f t="shared" si="18"/>
        <v>0</v>
      </c>
      <c r="F68" s="29">
        <v>0</v>
      </c>
      <c r="G68" s="29">
        <v>0</v>
      </c>
      <c r="H68" s="29">
        <f t="shared" si="17"/>
        <v>0</v>
      </c>
    </row>
    <row r="69" spans="1:20" ht="3.75" customHeight="1" x14ac:dyDescent="0.25">
      <c r="A69" s="40"/>
      <c r="B69" s="40"/>
      <c r="C69" s="40"/>
      <c r="D69" s="40"/>
      <c r="E69" s="40"/>
      <c r="F69" s="40"/>
      <c r="G69" s="40"/>
      <c r="H69" s="40"/>
      <c r="I69" s="40"/>
      <c r="J69"/>
    </row>
    <row r="70" spans="1:20" s="33" customFormat="1" ht="14.25" customHeight="1" x14ac:dyDescent="0.25">
      <c r="A70" s="31" t="s">
        <v>68</v>
      </c>
      <c r="B70" s="31"/>
      <c r="C70" s="32">
        <f>SUM(C71:C77)</f>
        <v>431905000</v>
      </c>
      <c r="D70" s="32">
        <f t="shared" ref="D70:H70" si="19">SUM(D71:D77)</f>
        <v>0</v>
      </c>
      <c r="E70" s="32">
        <f t="shared" si="19"/>
        <v>431905000</v>
      </c>
      <c r="F70" s="32">
        <f t="shared" si="19"/>
        <v>152176000</v>
      </c>
      <c r="G70" s="32">
        <f t="shared" si="19"/>
        <v>152176000</v>
      </c>
      <c r="H70" s="32">
        <f t="shared" si="19"/>
        <v>279729000</v>
      </c>
      <c r="N70" s="34"/>
      <c r="O70" s="34"/>
      <c r="P70" s="34"/>
      <c r="Q70" s="34"/>
      <c r="R70" s="34"/>
      <c r="S70" s="34"/>
      <c r="T70" s="34"/>
    </row>
    <row r="71" spans="1:20" s="26" customFormat="1" ht="12.75" customHeight="1" x14ac:dyDescent="0.25">
      <c r="A71" s="34"/>
      <c r="B71" s="35" t="s">
        <v>69</v>
      </c>
      <c r="C71" s="29">
        <v>0</v>
      </c>
      <c r="D71" s="29">
        <v>0</v>
      </c>
      <c r="E71" s="29">
        <f t="shared" ref="E71:E77" si="20">SUM(C71+D71)</f>
        <v>0</v>
      </c>
      <c r="F71" s="29">
        <v>0</v>
      </c>
      <c r="G71" s="29">
        <v>0</v>
      </c>
      <c r="H71" s="29">
        <f t="shared" ref="H71:H74" si="21">SUM(E71-F71)</f>
        <v>0</v>
      </c>
    </row>
    <row r="72" spans="1:20" s="26" customFormat="1" ht="12.75" customHeight="1" x14ac:dyDescent="0.25">
      <c r="A72" s="41"/>
      <c r="B72" s="42" t="s">
        <v>70</v>
      </c>
      <c r="C72" s="43">
        <v>0</v>
      </c>
      <c r="D72" s="43">
        <v>0</v>
      </c>
      <c r="E72" s="43">
        <f t="shared" si="20"/>
        <v>0</v>
      </c>
      <c r="F72" s="43">
        <v>0</v>
      </c>
      <c r="G72" s="43">
        <v>0</v>
      </c>
      <c r="H72" s="43">
        <f t="shared" si="21"/>
        <v>0</v>
      </c>
    </row>
    <row r="73" spans="1:20" s="26" customFormat="1" ht="12.75" customHeight="1" x14ac:dyDescent="0.25">
      <c r="A73" s="34"/>
      <c r="B73" s="35" t="s">
        <v>71</v>
      </c>
      <c r="C73" s="29">
        <v>0</v>
      </c>
      <c r="D73" s="29">
        <v>0</v>
      </c>
      <c r="E73" s="29">
        <f t="shared" si="20"/>
        <v>0</v>
      </c>
      <c r="F73" s="29">
        <v>0</v>
      </c>
      <c r="G73" s="29">
        <v>0</v>
      </c>
      <c r="H73" s="29">
        <f t="shared" si="21"/>
        <v>0</v>
      </c>
    </row>
    <row r="74" spans="1:20" s="26" customFormat="1" ht="12.75" customHeight="1" x14ac:dyDescent="0.25">
      <c r="A74" s="34"/>
      <c r="B74" s="35" t="s">
        <v>72</v>
      </c>
      <c r="C74" s="29">
        <v>431805000</v>
      </c>
      <c r="D74" s="29">
        <v>0</v>
      </c>
      <c r="E74" s="29">
        <f t="shared" si="20"/>
        <v>431805000</v>
      </c>
      <c r="F74" s="29">
        <v>152176000</v>
      </c>
      <c r="G74" s="29">
        <v>152176000</v>
      </c>
      <c r="H74" s="29">
        <f t="shared" si="21"/>
        <v>279629000</v>
      </c>
    </row>
    <row r="75" spans="1:20" s="26" customFormat="1" ht="12.75" customHeight="1" x14ac:dyDescent="0.25">
      <c r="A75" s="34"/>
      <c r="B75" s="35" t="s">
        <v>73</v>
      </c>
      <c r="C75" s="29">
        <v>0</v>
      </c>
      <c r="D75" s="29">
        <v>0</v>
      </c>
      <c r="E75" s="29">
        <f t="shared" si="20"/>
        <v>0</v>
      </c>
      <c r="F75" s="29">
        <v>0</v>
      </c>
      <c r="G75" s="29">
        <v>0</v>
      </c>
      <c r="H75" s="29">
        <v>0</v>
      </c>
    </row>
    <row r="76" spans="1:20" s="26" customFormat="1" ht="12.75" customHeight="1" x14ac:dyDescent="0.25">
      <c r="A76" s="34"/>
      <c r="B76" s="35" t="s">
        <v>74</v>
      </c>
      <c r="C76" s="29">
        <v>0</v>
      </c>
      <c r="D76" s="29">
        <v>0</v>
      </c>
      <c r="E76" s="29">
        <f t="shared" si="20"/>
        <v>0</v>
      </c>
      <c r="F76" s="29">
        <v>0</v>
      </c>
      <c r="G76" s="29">
        <v>0</v>
      </c>
      <c r="H76" s="29">
        <v>0</v>
      </c>
    </row>
    <row r="77" spans="1:20" s="26" customFormat="1" ht="24" customHeight="1" x14ac:dyDescent="0.25">
      <c r="A77" s="34"/>
      <c r="B77" s="37" t="s">
        <v>75</v>
      </c>
      <c r="C77" s="29">
        <v>100000</v>
      </c>
      <c r="D77" s="29">
        <v>0</v>
      </c>
      <c r="E77" s="29">
        <f t="shared" si="20"/>
        <v>100000</v>
      </c>
      <c r="F77" s="29">
        <v>0</v>
      </c>
      <c r="G77" s="29">
        <v>0</v>
      </c>
      <c r="H77" s="29">
        <f t="shared" ref="H77:H82" si="22">SUM(E77-F77)</f>
        <v>100000</v>
      </c>
    </row>
    <row r="78" spans="1:20" ht="3.75" customHeight="1" x14ac:dyDescent="0.25">
      <c r="A78" s="40"/>
      <c r="B78" s="40"/>
      <c r="C78" s="40"/>
      <c r="D78" s="40"/>
      <c r="E78" s="40"/>
      <c r="F78" s="40"/>
      <c r="G78" s="40"/>
      <c r="H78" s="40"/>
      <c r="I78" s="40"/>
      <c r="J78"/>
    </row>
    <row r="79" spans="1:20" s="33" customFormat="1" ht="14.25" customHeight="1" x14ac:dyDescent="0.25">
      <c r="A79" s="31" t="s">
        <v>76</v>
      </c>
      <c r="B79" s="31"/>
      <c r="C79" s="32">
        <f t="shared" ref="C79:G79" si="23">SUM(C80:C82)</f>
        <v>0</v>
      </c>
      <c r="D79" s="32">
        <v>0</v>
      </c>
      <c r="E79" s="32">
        <f t="shared" ref="E79:E83" si="24">SUM(C79+D78)</f>
        <v>0</v>
      </c>
      <c r="F79" s="32">
        <f t="shared" si="23"/>
        <v>0</v>
      </c>
      <c r="G79" s="32">
        <f t="shared" si="23"/>
        <v>0</v>
      </c>
      <c r="H79" s="32">
        <f t="shared" si="22"/>
        <v>0</v>
      </c>
      <c r="N79" s="34"/>
      <c r="O79" s="34"/>
      <c r="P79" s="34"/>
      <c r="Q79" s="34"/>
      <c r="R79" s="34"/>
      <c r="S79" s="34"/>
      <c r="T79" s="34"/>
    </row>
    <row r="80" spans="1:20" s="26" customFormat="1" ht="12.75" customHeight="1" x14ac:dyDescent="0.25">
      <c r="A80" s="34"/>
      <c r="B80" s="35" t="s">
        <v>77</v>
      </c>
      <c r="C80" s="29">
        <v>0</v>
      </c>
      <c r="D80" s="29">
        <v>0</v>
      </c>
      <c r="E80" s="29">
        <f>SUM(C80+D80)</f>
        <v>0</v>
      </c>
      <c r="F80" s="29">
        <v>0</v>
      </c>
      <c r="G80" s="29">
        <v>0</v>
      </c>
      <c r="H80" s="29">
        <f t="shared" si="22"/>
        <v>0</v>
      </c>
    </row>
    <row r="81" spans="1:20" s="26" customFormat="1" ht="12.75" customHeight="1" x14ac:dyDescent="0.25">
      <c r="A81" s="34"/>
      <c r="B81" s="35" t="s">
        <v>78</v>
      </c>
      <c r="C81" s="29">
        <v>0</v>
      </c>
      <c r="D81" s="29">
        <v>0</v>
      </c>
      <c r="E81" s="29">
        <f>SUM(C81+D81)</f>
        <v>0</v>
      </c>
      <c r="F81" s="29">
        <v>0</v>
      </c>
      <c r="G81" s="29">
        <v>0</v>
      </c>
      <c r="H81" s="29">
        <f t="shared" si="22"/>
        <v>0</v>
      </c>
    </row>
    <row r="82" spans="1:20" s="26" customFormat="1" ht="12.75" customHeight="1" x14ac:dyDescent="0.25">
      <c r="A82" s="34"/>
      <c r="B82" s="35" t="s">
        <v>79</v>
      </c>
      <c r="C82" s="29">
        <v>0</v>
      </c>
      <c r="D82" s="29">
        <v>0</v>
      </c>
      <c r="E82" s="29">
        <f>SUM(C82+D82)</f>
        <v>0</v>
      </c>
      <c r="F82" s="29">
        <v>0</v>
      </c>
      <c r="G82" s="29">
        <v>0</v>
      </c>
      <c r="H82" s="29">
        <f t="shared" si="22"/>
        <v>0</v>
      </c>
    </row>
    <row r="83" spans="1:20" ht="3.75" customHeight="1" x14ac:dyDescent="0.25">
      <c r="A83" s="40"/>
      <c r="B83" s="40"/>
      <c r="C83" s="40"/>
      <c r="D83" s="40"/>
      <c r="E83" s="40">
        <f t="shared" si="24"/>
        <v>0</v>
      </c>
      <c r="F83" s="40"/>
      <c r="G83" s="40"/>
      <c r="H83" s="40"/>
      <c r="I83" s="40"/>
      <c r="J83"/>
    </row>
    <row r="84" spans="1:20" s="33" customFormat="1" ht="14.25" customHeight="1" x14ac:dyDescent="0.25">
      <c r="A84" s="31" t="s">
        <v>80</v>
      </c>
      <c r="B84" s="31"/>
      <c r="C84" s="32">
        <f t="shared" ref="C84:H84" si="25">SUM(C85:C91)</f>
        <v>0</v>
      </c>
      <c r="D84" s="32">
        <f t="shared" si="25"/>
        <v>0</v>
      </c>
      <c r="E84" s="32">
        <f t="shared" si="25"/>
        <v>0</v>
      </c>
      <c r="F84" s="32">
        <f t="shared" si="25"/>
        <v>0</v>
      </c>
      <c r="G84" s="32">
        <f t="shared" si="25"/>
        <v>0</v>
      </c>
      <c r="H84" s="32">
        <f t="shared" si="25"/>
        <v>0</v>
      </c>
      <c r="N84" s="34"/>
      <c r="O84" s="34"/>
      <c r="P84" s="34"/>
      <c r="Q84" s="34"/>
      <c r="R84" s="34"/>
      <c r="S84" s="34"/>
      <c r="T84" s="34"/>
    </row>
    <row r="85" spans="1:20" s="33" customFormat="1" ht="14.25" customHeight="1" x14ac:dyDescent="0.25">
      <c r="A85" s="34"/>
      <c r="B85" s="35" t="s">
        <v>81</v>
      </c>
      <c r="C85" s="29">
        <v>0</v>
      </c>
      <c r="D85" s="29">
        <v>0</v>
      </c>
      <c r="E85" s="29">
        <f t="shared" ref="E85:E91" si="26">SUM(C85+D85)</f>
        <v>0</v>
      </c>
      <c r="F85" s="29">
        <v>0</v>
      </c>
      <c r="G85" s="29">
        <v>0</v>
      </c>
      <c r="H85" s="29">
        <f t="shared" ref="H85:H91" si="27">SUM(E85-F85)</f>
        <v>0</v>
      </c>
    </row>
    <row r="86" spans="1:20" s="33" customFormat="1" ht="14.25" customHeight="1" x14ac:dyDescent="0.25">
      <c r="A86" s="34"/>
      <c r="B86" s="35" t="s">
        <v>82</v>
      </c>
      <c r="C86" s="29">
        <v>0</v>
      </c>
      <c r="D86" s="29">
        <v>0</v>
      </c>
      <c r="E86" s="29">
        <f t="shared" si="26"/>
        <v>0</v>
      </c>
      <c r="F86" s="29">
        <v>0</v>
      </c>
      <c r="G86" s="29">
        <v>0</v>
      </c>
      <c r="H86" s="29">
        <f t="shared" si="27"/>
        <v>0</v>
      </c>
    </row>
    <row r="87" spans="1:20" s="33" customFormat="1" ht="14.25" customHeight="1" x14ac:dyDescent="0.25">
      <c r="A87" s="34"/>
      <c r="B87" s="35" t="s">
        <v>83</v>
      </c>
      <c r="C87" s="29">
        <v>0</v>
      </c>
      <c r="D87" s="29">
        <v>0</v>
      </c>
      <c r="E87" s="29">
        <f t="shared" si="26"/>
        <v>0</v>
      </c>
      <c r="F87" s="29">
        <v>0</v>
      </c>
      <c r="G87" s="29">
        <v>0</v>
      </c>
      <c r="H87" s="29">
        <f t="shared" si="27"/>
        <v>0</v>
      </c>
    </row>
    <row r="88" spans="1:20" s="33" customFormat="1" ht="14.25" customHeight="1" x14ac:dyDescent="0.25">
      <c r="A88" s="34"/>
      <c r="B88" s="35" t="s">
        <v>84</v>
      </c>
      <c r="C88" s="29">
        <v>0</v>
      </c>
      <c r="D88" s="29">
        <v>0</v>
      </c>
      <c r="E88" s="29">
        <f t="shared" si="26"/>
        <v>0</v>
      </c>
      <c r="F88" s="29">
        <v>0</v>
      </c>
      <c r="G88" s="29">
        <v>0</v>
      </c>
      <c r="H88" s="29">
        <f t="shared" si="27"/>
        <v>0</v>
      </c>
    </row>
    <row r="89" spans="1:20" s="33" customFormat="1" ht="14.25" customHeight="1" x14ac:dyDescent="0.25">
      <c r="A89" s="34"/>
      <c r="B89" s="35" t="s">
        <v>85</v>
      </c>
      <c r="C89" s="29">
        <v>0</v>
      </c>
      <c r="D89" s="29">
        <v>0</v>
      </c>
      <c r="E89" s="29">
        <f t="shared" si="26"/>
        <v>0</v>
      </c>
      <c r="F89" s="29">
        <v>0</v>
      </c>
      <c r="G89" s="29">
        <v>0</v>
      </c>
      <c r="H89" s="29">
        <f t="shared" si="27"/>
        <v>0</v>
      </c>
    </row>
    <row r="90" spans="1:20" s="33" customFormat="1" ht="14.25" customHeight="1" x14ac:dyDescent="0.25">
      <c r="A90" s="34"/>
      <c r="B90" s="35" t="s">
        <v>86</v>
      </c>
      <c r="C90" s="29">
        <v>0</v>
      </c>
      <c r="D90" s="29">
        <v>0</v>
      </c>
      <c r="E90" s="29">
        <f t="shared" si="26"/>
        <v>0</v>
      </c>
      <c r="F90" s="29">
        <v>0</v>
      </c>
      <c r="G90" s="29">
        <v>0</v>
      </c>
      <c r="H90" s="29">
        <f t="shared" si="27"/>
        <v>0</v>
      </c>
    </row>
    <row r="91" spans="1:20" s="26" customFormat="1" ht="14.25" customHeight="1" x14ac:dyDescent="0.25">
      <c r="A91" s="34"/>
      <c r="B91" s="35" t="s">
        <v>87</v>
      </c>
      <c r="C91" s="29">
        <v>0</v>
      </c>
      <c r="D91" s="29">
        <v>0</v>
      </c>
      <c r="E91" s="29">
        <f t="shared" si="26"/>
        <v>0</v>
      </c>
      <c r="F91" s="29">
        <v>0</v>
      </c>
      <c r="G91" s="29">
        <v>0</v>
      </c>
      <c r="H91" s="29">
        <f t="shared" si="27"/>
        <v>0</v>
      </c>
    </row>
    <row r="92" spans="1:20" s="40" customFormat="1" ht="2.25" customHeight="1" x14ac:dyDescent="0.2">
      <c r="A92" s="44"/>
      <c r="B92" s="44"/>
      <c r="C92" s="44"/>
      <c r="D92" s="44"/>
      <c r="E92" s="44"/>
      <c r="F92" s="44"/>
      <c r="G92" s="44"/>
      <c r="H92" s="44"/>
    </row>
    <row r="93" spans="1:20" s="40" customFormat="1" ht="13.5" customHeight="1" x14ac:dyDescent="0.2">
      <c r="A93" s="45" t="s">
        <v>88</v>
      </c>
      <c r="B93" s="45"/>
      <c r="C93" s="46"/>
      <c r="D93" s="46"/>
      <c r="E93" s="46"/>
      <c r="F93" s="46"/>
      <c r="G93" s="46"/>
      <c r="H93" s="46"/>
    </row>
    <row r="94" spans="1:20" s="47" customFormat="1" ht="12" x14ac:dyDescent="0.2">
      <c r="I94" s="48"/>
      <c r="J94" s="48"/>
      <c r="K94" s="48"/>
      <c r="L94" s="48"/>
      <c r="M94" s="48"/>
      <c r="N94" s="48"/>
      <c r="O94" s="48"/>
    </row>
    <row r="106" spans="1:8" x14ac:dyDescent="0.25">
      <c r="A106" s="49"/>
      <c r="B106" s="49"/>
      <c r="C106" s="50"/>
      <c r="D106" s="49"/>
      <c r="E106" s="50"/>
      <c r="F106" s="50"/>
      <c r="G106" s="50"/>
      <c r="H106" s="50"/>
    </row>
    <row r="107" spans="1:8" x14ac:dyDescent="0.25">
      <c r="A107" s="49"/>
      <c r="B107" s="51"/>
      <c r="C107" s="52"/>
      <c r="D107" s="52"/>
      <c r="E107" s="52"/>
      <c r="F107" s="52"/>
      <c r="G107" s="52"/>
      <c r="H107" s="49"/>
    </row>
  </sheetData>
  <mergeCells count="19">
    <mergeCell ref="A65:B65"/>
    <mergeCell ref="A70:B70"/>
    <mergeCell ref="A79:B79"/>
    <mergeCell ref="A84:B84"/>
    <mergeCell ref="A93:H93"/>
    <mergeCell ref="A10:B10"/>
    <mergeCell ref="A12:B12"/>
    <mergeCell ref="A21:B21"/>
    <mergeCell ref="A32:B32"/>
    <mergeCell ref="A43:B43"/>
    <mergeCell ref="A54:B54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2023-08-11T18:49:27Z</dcterms:created>
  <dcterms:modified xsi:type="dcterms:W3CDTF">2023-08-11T18:49:28Z</dcterms:modified>
</cp:coreProperties>
</file>