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ACEAF2DA-F74D-4A9B-AC2B-0D8F256EEB74}" xr6:coauthVersionLast="47" xr6:coauthVersionMax="47" xr10:uidLastSave="{00000000-0000-0000-0000-000000000000}"/>
  <bookViews>
    <workbookView xWindow="-120" yWindow="-120" windowWidth="20730" windowHeight="11160" xr2:uid="{FF59A0E6-6C6D-4A9B-BB84-05A04E7DFDF1}"/>
  </bookViews>
  <sheets>
    <sheet name="10 Estado de Ingreso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6" i="1" l="1"/>
  <c r="H45" i="1" s="1"/>
  <c r="E46" i="1"/>
  <c r="E45" i="1" s="1"/>
  <c r="G45" i="1"/>
  <c r="F45" i="1"/>
  <c r="D45" i="1"/>
  <c r="H43" i="1"/>
  <c r="G43" i="1"/>
  <c r="F43" i="1"/>
  <c r="E43" i="1"/>
  <c r="D43" i="1"/>
  <c r="C43" i="1"/>
  <c r="H42" i="1"/>
  <c r="G42" i="1"/>
  <c r="F42" i="1"/>
  <c r="E42" i="1"/>
  <c r="D42" i="1"/>
  <c r="C42" i="1"/>
  <c r="H41" i="1"/>
  <c r="G41" i="1"/>
  <c r="F41" i="1"/>
  <c r="F39" i="1" s="1"/>
  <c r="E41" i="1"/>
  <c r="D41" i="1"/>
  <c r="C41" i="1"/>
  <c r="H40" i="1"/>
  <c r="G40" i="1"/>
  <c r="F40" i="1"/>
  <c r="E40" i="1"/>
  <c r="D40" i="1"/>
  <c r="C40" i="1"/>
  <c r="H39" i="1"/>
  <c r="G39" i="1"/>
  <c r="E39" i="1"/>
  <c r="D39" i="1"/>
  <c r="C39" i="1"/>
  <c r="H37" i="1"/>
  <c r="E37" i="1"/>
  <c r="G36" i="1"/>
  <c r="G29" i="1" s="1"/>
  <c r="F36" i="1"/>
  <c r="D36" i="1"/>
  <c r="E36" i="1" s="1"/>
  <c r="C36" i="1"/>
  <c r="G35" i="1"/>
  <c r="H35" i="1" s="1"/>
  <c r="F35" i="1"/>
  <c r="D35" i="1"/>
  <c r="E35" i="1" s="1"/>
  <c r="C35" i="1"/>
  <c r="H34" i="1"/>
  <c r="E34" i="1"/>
  <c r="D33" i="1"/>
  <c r="E33" i="1" s="1"/>
  <c r="C33" i="1"/>
  <c r="H33" i="1" s="1"/>
  <c r="H32" i="1"/>
  <c r="E32" i="1"/>
  <c r="D32" i="1"/>
  <c r="C32" i="1"/>
  <c r="D30" i="1"/>
  <c r="C30" i="1"/>
  <c r="H30" i="1" s="1"/>
  <c r="F29" i="1"/>
  <c r="F48" i="1" s="1"/>
  <c r="C29" i="1"/>
  <c r="G21" i="1"/>
  <c r="H21" i="1" s="1"/>
  <c r="F21" i="1"/>
  <c r="D21" i="1"/>
  <c r="C21" i="1"/>
  <c r="H19" i="1"/>
  <c r="E19" i="1"/>
  <c r="H18" i="1"/>
  <c r="E18" i="1"/>
  <c r="H17" i="1"/>
  <c r="E17" i="1"/>
  <c r="H16" i="1"/>
  <c r="E16" i="1"/>
  <c r="H15" i="1"/>
  <c r="E15" i="1"/>
  <c r="H14" i="1"/>
  <c r="E14" i="1"/>
  <c r="H13" i="1"/>
  <c r="E13" i="1"/>
  <c r="H12" i="1"/>
  <c r="E12" i="1"/>
  <c r="H11" i="1"/>
  <c r="E11" i="1"/>
  <c r="H10" i="1"/>
  <c r="E10" i="1"/>
  <c r="E21" i="1" s="1"/>
  <c r="G48" i="1" l="1"/>
  <c r="H48" i="1" s="1"/>
  <c r="H29" i="1"/>
  <c r="C48" i="1"/>
  <c r="D29" i="1"/>
  <c r="D48" i="1" s="1"/>
  <c r="H36" i="1"/>
  <c r="E30" i="1"/>
  <c r="E29" i="1" l="1"/>
  <c r="E48" i="1" s="1"/>
</calcChain>
</file>

<file path=xl/sharedStrings.xml><?xml version="1.0" encoding="utf-8"?>
<sst xmlns="http://schemas.openxmlformats.org/spreadsheetml/2006/main" count="56" uniqueCount="32">
  <si>
    <t>GOBIERNO CONSTITUCIONAL DEL ESTADO DE CHIAPAS</t>
  </si>
  <si>
    <t>INSTITUCIONES PÚBLICAS DE SEGURIDAD SOCIAL</t>
  </si>
  <si>
    <t>ESTADO ANALÍTICO DE INGRESOS</t>
  </si>
  <si>
    <t>DEL 1 DE ENERO AL 30 DE JUNIO DE 2023</t>
  </si>
  <si>
    <t>(Cifras en Pesos)</t>
  </si>
  <si>
    <t>RUBRO DE INGRESOS</t>
  </si>
  <si>
    <t>INGRESO</t>
  </si>
  <si>
    <t>DIFERENCIA</t>
  </si>
  <si>
    <t>ESTIMADO</t>
  </si>
  <si>
    <t>AMPLIACIONES / REDUCCIONES</t>
  </si>
  <si>
    <t>MODIFICADO</t>
  </si>
  <si>
    <t>DEVENGADO</t>
  </si>
  <si>
    <t>RECAUDADO</t>
  </si>
  <si>
    <t>3= 1+2</t>
  </si>
  <si>
    <t>6= 5-1</t>
  </si>
  <si>
    <t>Impuestos</t>
  </si>
  <si>
    <t>Cuotas y Aportaciones de Seguridad Social</t>
  </si>
  <si>
    <t>Contribución de Mejoras</t>
  </si>
  <si>
    <t>Derechos</t>
  </si>
  <si>
    <t>Productos</t>
  </si>
  <si>
    <t>Aprovechamientos</t>
  </si>
  <si>
    <t>Ingresos por Venta de Bienes y Prestación de Servicios y Otros Ingresos</t>
  </si>
  <si>
    <t>Participaciones y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</si>
  <si>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</si>
  <si>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</si>
  <si>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</si>
  <si>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</si>
  <si>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</si>
  <si>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</si>
  <si>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asi como de las Empresas Productivas del Estado</t>
  </si>
  <si>
    <t>Ingresos Derivados de Financiamiento</t>
  </si>
  <si>
    <r>
      <rPr>
        <b/>
        <sz val="9"/>
        <rFont val="Arial"/>
        <family val="2"/>
      </rPr>
      <t xml:space="preserve">Fuente: </t>
    </r>
    <r>
      <rPr>
        <sz val="9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</si>
</sst>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164" formatCode="#\ ###\ ###\ ##0;\ \(#\ ###\ ###\ ##0\)"/>
    <numFmt numFmtId="165" formatCode="#\ ###\ ###\ ###\ ;\(#\ ###\ ###\ ##0\)\ "/>
    <numFmt numFmtId="166" formatCode="#\ ###\ ###\ ##0;\(#\ ###\ ###\ ##0\)"/>
  </numFmts>
  <fonts count="1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  <font>
      <b/>
      <i/>
      <sz val="10"/>
      <name val="Arial"/>
      <family val="2"/>
    </font>
    <font>
      <sz val="10"/>
      <color indexed="8"/>
      <name val="Calibri"/>
      <family val="2"/>
    </font>
    <font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B5A66B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/>
    <xf numFmtId="0" fontId="14" fillId="0" borderId="0">
      <alignment vertical="center"/>
    </xf>
  </cellStyleXfs>
  <cellXfs count="67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>
      <alignment vertical="center"/>
    </xf>
    <xf numFmtId="0" fontId="4" fillId="2" borderId="0" xfId="2" applyFont="1" applyFill="1" applyAlignment="1">
      <alignment horizontal="center" vertical="center"/>
    </xf>
    <xf numFmtId="0" fontId="5" fillId="0" borderId="0" xfId="3" applyAlignment="1"/>
    <xf numFmtId="0" fontId="6" fillId="3" borderId="1" xfId="2" applyFont="1" applyFill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164" fontId="6" fillId="3" borderId="3" xfId="2" applyNumberFormat="1" applyFont="1" applyFill="1" applyBorder="1" applyAlignment="1">
      <alignment horizontal="center" vertical="center" wrapText="1"/>
    </xf>
    <xf numFmtId="0" fontId="7" fillId="0" borderId="0" xfId="3" applyFont="1" applyAlignment="1"/>
    <xf numFmtId="0" fontId="6" fillId="3" borderId="4" xfId="2" applyFont="1" applyFill="1" applyBorder="1" applyAlignment="1">
      <alignment horizontal="center" vertical="center"/>
    </xf>
    <xf numFmtId="0" fontId="6" fillId="3" borderId="5" xfId="2" applyFont="1" applyFill="1" applyBorder="1" applyAlignment="1">
      <alignment horizontal="center" vertical="center"/>
    </xf>
    <xf numFmtId="164" fontId="6" fillId="3" borderId="5" xfId="2" applyNumberFormat="1" applyFont="1" applyFill="1" applyBorder="1" applyAlignment="1">
      <alignment horizontal="center" vertical="center" wrapText="1"/>
    </xf>
    <xf numFmtId="164" fontId="6" fillId="3" borderId="6" xfId="2" applyNumberFormat="1" applyFont="1" applyFill="1" applyBorder="1" applyAlignment="1">
      <alignment horizontal="center" vertical="center" wrapText="1"/>
    </xf>
    <xf numFmtId="0" fontId="6" fillId="3" borderId="7" xfId="2" applyFont="1" applyFill="1" applyBorder="1" applyAlignment="1">
      <alignment horizontal="center" vertical="center"/>
    </xf>
    <xf numFmtId="0" fontId="6" fillId="3" borderId="8" xfId="2" applyFont="1" applyFill="1" applyBorder="1" applyAlignment="1">
      <alignment horizontal="center" vertical="center"/>
    </xf>
    <xf numFmtId="164" fontId="6" fillId="3" borderId="8" xfId="2" applyNumberFormat="1" applyFont="1" applyFill="1" applyBorder="1" applyAlignment="1">
      <alignment horizontal="center" vertical="center" wrapText="1"/>
    </xf>
    <xf numFmtId="164" fontId="6" fillId="3" borderId="9" xfId="2" applyNumberFormat="1" applyFont="1" applyFill="1" applyBorder="1" applyAlignment="1">
      <alignment horizontal="center" vertical="center" wrapText="1"/>
    </xf>
    <xf numFmtId="164" fontId="5" fillId="0" borderId="0" xfId="3" applyNumberFormat="1" applyAlignment="1"/>
    <xf numFmtId="0" fontId="5" fillId="0" borderId="0" xfId="3" applyAlignment="1">
      <alignment horizontal="left" vertical="top" wrapText="1"/>
    </xf>
    <xf numFmtId="164" fontId="8" fillId="0" borderId="0" xfId="3" applyNumberFormat="1" applyFont="1" applyAlignment="1">
      <alignment horizontal="right" vertical="top" wrapText="1"/>
    </xf>
    <xf numFmtId="165" fontId="5" fillId="0" borderId="0" xfId="3" applyNumberFormat="1" applyAlignment="1">
      <alignment vertical="top"/>
    </xf>
    <xf numFmtId="0" fontId="5" fillId="0" borderId="0" xfId="3" applyAlignment="1">
      <alignment vertical="top"/>
    </xf>
    <xf numFmtId="0" fontId="0" fillId="0" borderId="0" xfId="0" applyAlignment="1">
      <alignment horizontal="left" vertical="top" wrapText="1"/>
    </xf>
    <xf numFmtId="8" fontId="5" fillId="0" borderId="0" xfId="3" applyNumberFormat="1" applyAlignment="1">
      <alignment vertical="top"/>
    </xf>
    <xf numFmtId="164" fontId="5" fillId="0" borderId="0" xfId="3" applyNumberFormat="1" applyAlignment="1">
      <alignment horizontal="right" vertical="top" wrapText="1"/>
    </xf>
    <xf numFmtId="0" fontId="9" fillId="0" borderId="10" xfId="3" applyFont="1" applyBorder="1" applyAlignment="1">
      <alignment horizontal="justify" vertical="center" wrapText="1"/>
    </xf>
    <xf numFmtId="164" fontId="5" fillId="0" borderId="10" xfId="3" applyNumberFormat="1" applyBorder="1" applyAlignment="1">
      <alignment horizontal="center" vertical="center" wrapText="1"/>
    </xf>
    <xf numFmtId="8" fontId="5" fillId="0" borderId="0" xfId="3" applyNumberFormat="1" applyAlignment="1"/>
    <xf numFmtId="0" fontId="9" fillId="4" borderId="11" xfId="4" applyFont="1" applyFill="1" applyBorder="1" applyAlignment="1">
      <alignment horizontal="center" vertical="center" wrapText="1"/>
    </xf>
    <xf numFmtId="166" fontId="9" fillId="4" borderId="11" xfId="4" applyNumberFormat="1" applyFont="1" applyFill="1" applyBorder="1" applyAlignment="1">
      <alignment horizontal="right" vertical="center" wrapText="1"/>
    </xf>
    <xf numFmtId="166" fontId="9" fillId="4" borderId="12" xfId="4" applyNumberFormat="1" applyFont="1" applyFill="1" applyBorder="1" applyAlignment="1">
      <alignment horizontal="right" vertical="center" wrapText="1"/>
    </xf>
    <xf numFmtId="165" fontId="10" fillId="0" borderId="0" xfId="4" applyNumberFormat="1" applyFont="1"/>
    <xf numFmtId="0" fontId="5" fillId="0" borderId="0" xfId="4"/>
    <xf numFmtId="166" fontId="5" fillId="0" borderId="0" xfId="4" applyNumberFormat="1"/>
    <xf numFmtId="0" fontId="11" fillId="0" borderId="13" xfId="4" applyFont="1" applyBorder="1" applyAlignment="1">
      <alignment horizontal="justify" vertical="center" wrapText="1"/>
    </xf>
    <xf numFmtId="166" fontId="8" fillId="0" borderId="13" xfId="4" applyNumberFormat="1" applyFont="1" applyBorder="1" applyAlignment="1">
      <alignment horizontal="center" vertical="center" wrapText="1"/>
    </xf>
    <xf numFmtId="166" fontId="9" fillId="4" borderId="14" xfId="4" applyNumberFormat="1" applyFont="1" applyFill="1" applyBorder="1" applyAlignment="1">
      <alignment horizontal="center" vertical="center" wrapText="1"/>
    </xf>
    <xf numFmtId="166" fontId="9" fillId="4" borderId="15" xfId="4" applyNumberFormat="1" applyFont="1" applyFill="1" applyBorder="1" applyAlignment="1">
      <alignment horizontal="center" vertical="center" wrapText="1"/>
    </xf>
    <xf numFmtId="166" fontId="9" fillId="4" borderId="16" xfId="4" applyNumberFormat="1" applyFont="1" applyFill="1" applyBorder="1" applyAlignment="1">
      <alignment horizontal="right" vertical="center" wrapText="1"/>
    </xf>
    <xf numFmtId="0" fontId="6" fillId="3" borderId="1" xfId="2" applyFont="1" applyFill="1" applyBorder="1" applyAlignment="1">
      <alignment horizontal="center" vertical="center" wrapText="1"/>
    </xf>
    <xf numFmtId="0" fontId="6" fillId="3" borderId="2" xfId="2" applyFont="1" applyFill="1" applyBorder="1" applyAlignment="1">
      <alignment horizontal="center" vertical="center" wrapText="1"/>
    </xf>
    <xf numFmtId="0" fontId="6" fillId="3" borderId="4" xfId="2" applyFont="1" applyFill="1" applyBorder="1" applyAlignment="1">
      <alignment horizontal="center" vertical="center" wrapText="1"/>
    </xf>
    <xf numFmtId="0" fontId="6" fillId="3" borderId="5" xfId="2" applyFont="1" applyFill="1" applyBorder="1" applyAlignment="1">
      <alignment horizontal="center" vertical="center" wrapText="1"/>
    </xf>
    <xf numFmtId="0" fontId="6" fillId="3" borderId="7" xfId="2" applyFont="1" applyFill="1" applyBorder="1" applyAlignment="1">
      <alignment horizontal="center" vertical="center" wrapText="1"/>
    </xf>
    <xf numFmtId="0" fontId="6" fillId="3" borderId="8" xfId="2" applyFont="1" applyFill="1" applyBorder="1" applyAlignment="1">
      <alignment horizontal="center" vertical="center" wrapText="1"/>
    </xf>
    <xf numFmtId="0" fontId="9" fillId="5" borderId="0" xfId="4" applyFont="1" applyFill="1" applyAlignment="1">
      <alignment horizontal="justify" vertical="top" wrapText="1"/>
    </xf>
    <xf numFmtId="0" fontId="12" fillId="5" borderId="0" xfId="0" applyFont="1" applyFill="1" applyAlignment="1">
      <alignment horizontal="justify" vertical="top" wrapText="1"/>
    </xf>
    <xf numFmtId="166" fontId="11" fillId="5" borderId="0" xfId="4" applyNumberFormat="1" applyFont="1" applyFill="1" applyAlignment="1">
      <alignment horizontal="right" vertical="top" wrapText="1"/>
    </xf>
    <xf numFmtId="0" fontId="10" fillId="0" borderId="0" xfId="4" applyFont="1" applyAlignment="1">
      <alignment vertical="top"/>
    </xf>
    <xf numFmtId="0" fontId="5" fillId="0" borderId="0" xfId="4" applyAlignment="1">
      <alignment vertical="top"/>
    </xf>
    <xf numFmtId="0" fontId="5" fillId="0" borderId="0" xfId="3" applyAlignment="1">
      <alignment horizontal="justify" vertical="top" wrapText="1"/>
    </xf>
    <xf numFmtId="2" fontId="5" fillId="0" borderId="0" xfId="3" applyNumberFormat="1" applyAlignment="1">
      <alignment vertical="top"/>
    </xf>
    <xf numFmtId="0" fontId="9" fillId="0" borderId="0" xfId="3" applyFont="1" applyAlignment="1">
      <alignment horizontal="justify" vertical="top" wrapText="1"/>
    </xf>
    <xf numFmtId="164" fontId="5" fillId="0" borderId="0" xfId="3" applyNumberFormat="1" applyAlignment="1">
      <alignment horizontal="center" vertical="top" wrapText="1"/>
    </xf>
    <xf numFmtId="164" fontId="9" fillId="0" borderId="0" xfId="3" applyNumberFormat="1" applyFont="1" applyAlignment="1">
      <alignment horizontal="center" vertical="top" wrapText="1"/>
    </xf>
    <xf numFmtId="0" fontId="9" fillId="0" borderId="0" xfId="3" applyFont="1" applyAlignment="1">
      <alignment horizontal="justify" vertical="top" wrapText="1"/>
    </xf>
    <xf numFmtId="164" fontId="11" fillId="0" borderId="0" xfId="3" applyNumberFormat="1" applyFont="1" applyAlignment="1">
      <alignment horizontal="right" vertical="top" wrapText="1"/>
    </xf>
    <xf numFmtId="0" fontId="13" fillId="0" borderId="0" xfId="3" applyFont="1" applyAlignment="1">
      <alignment horizontal="justify" vertical="center" wrapText="1"/>
    </xf>
    <xf numFmtId="164" fontId="5" fillId="0" borderId="0" xfId="3" applyNumberFormat="1" applyAlignment="1">
      <alignment horizontal="center" vertical="center" wrapText="1"/>
    </xf>
    <xf numFmtId="0" fontId="5" fillId="0" borderId="10" xfId="3" applyBorder="1" applyAlignment="1"/>
    <xf numFmtId="164" fontId="5" fillId="0" borderId="10" xfId="3" applyNumberFormat="1" applyBorder="1" applyAlignment="1"/>
    <xf numFmtId="0" fontId="11" fillId="0" borderId="0" xfId="5" applyFont="1" applyAlignment="1"/>
    <xf numFmtId="164" fontId="8" fillId="0" borderId="0" xfId="5" applyNumberFormat="1" applyFont="1" applyAlignment="1"/>
    <xf numFmtId="164" fontId="8" fillId="0" borderId="13" xfId="5" applyNumberFormat="1" applyFont="1" applyBorder="1" applyAlignment="1"/>
    <xf numFmtId="0" fontId="8" fillId="0" borderId="0" xfId="5" applyFont="1" applyAlignment="1"/>
    <xf numFmtId="0" fontId="15" fillId="0" borderId="0" xfId="5" applyFont="1" applyAlignment="1"/>
  </cellXfs>
  <cellStyles count="6">
    <cellStyle name="Normal" xfId="0" builtinId="0"/>
    <cellStyle name="Normal 2" xfId="5" xr:uid="{7FF60FEA-7CE6-4958-93F4-2518A7C19602}"/>
    <cellStyle name="Normal 2 2 2" xfId="3" xr:uid="{F2103D46-C172-450F-89D5-CCEEE485C00E}"/>
    <cellStyle name="Normal 2 2 2 4" xfId="4" xr:uid="{1AE79922-9782-4A83-8971-99A83F5C8250}"/>
    <cellStyle name="Normal 6 2 2" xfId="1" xr:uid="{C7A45059-D1AF-4487-9760-B6CC8A546F98}"/>
    <cellStyle name="Normal 6 2 2 2" xfId="2" xr:uid="{96B0BEBA-96E1-4482-8ABB-D9A15871DD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790DA-8276-4066-BBA4-18A4D27ACAB6}">
  <dimension ref="A1:K54"/>
  <sheetViews>
    <sheetView showGridLines="0" tabSelected="1" topLeftCell="A40" workbookViewId="0">
      <selection sqref="A1:H51"/>
    </sheetView>
  </sheetViews>
  <sheetFormatPr baseColWidth="10" defaultRowHeight="15" x14ac:dyDescent="0.25"/>
  <cols>
    <col min="1" max="1" width="2.28515625" style="4" customWidth="1"/>
    <col min="2" max="2" width="40.5703125" style="4" customWidth="1"/>
    <col min="3" max="3" width="15.28515625" style="18" customWidth="1"/>
    <col min="4" max="4" width="18" style="18" customWidth="1"/>
    <col min="5" max="5" width="16.140625" style="18" customWidth="1"/>
    <col min="6" max="7" width="15.5703125" style="18" customWidth="1"/>
    <col min="8" max="8" width="15.140625" style="18" customWidth="1"/>
    <col min="9" max="9" width="11.42578125" style="66"/>
  </cols>
  <sheetData>
    <row r="1" spans="1:11" s="2" customFormat="1" ht="15.6" customHeight="1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11" s="2" customFormat="1" ht="15.6" customHeight="1" x14ac:dyDescent="0.25">
      <c r="A2" s="1" t="s">
        <v>1</v>
      </c>
      <c r="B2" s="1"/>
      <c r="C2" s="1"/>
      <c r="D2" s="1"/>
      <c r="E2" s="1"/>
      <c r="F2" s="1"/>
      <c r="G2" s="1"/>
      <c r="H2" s="1"/>
    </row>
    <row r="3" spans="1:11" s="2" customFormat="1" ht="15.6" customHeight="1" x14ac:dyDescent="0.25">
      <c r="A3" s="1" t="s">
        <v>2</v>
      </c>
      <c r="B3" s="1"/>
      <c r="C3" s="1"/>
      <c r="D3" s="1"/>
      <c r="E3" s="1"/>
      <c r="F3" s="1"/>
      <c r="G3" s="1"/>
      <c r="H3" s="1"/>
    </row>
    <row r="4" spans="1:11" s="4" customFormat="1" ht="14.25" customHeight="1" x14ac:dyDescent="0.2">
      <c r="A4" s="3" t="s">
        <v>3</v>
      </c>
      <c r="B4" s="3"/>
      <c r="C4" s="3"/>
      <c r="D4" s="3"/>
      <c r="E4" s="3"/>
      <c r="F4" s="3"/>
      <c r="G4" s="3"/>
      <c r="H4" s="3"/>
    </row>
    <row r="5" spans="1:11" s="4" customFormat="1" ht="15" customHeight="1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11" s="9" customFormat="1" ht="16.5" customHeight="1" x14ac:dyDescent="0.2">
      <c r="A6" s="5" t="s">
        <v>5</v>
      </c>
      <c r="B6" s="6"/>
      <c r="C6" s="7" t="s">
        <v>6</v>
      </c>
      <c r="D6" s="7"/>
      <c r="E6" s="7"/>
      <c r="F6" s="7"/>
      <c r="G6" s="7"/>
      <c r="H6" s="8" t="s">
        <v>7</v>
      </c>
    </row>
    <row r="7" spans="1:11" s="9" customFormat="1" ht="26.25" customHeight="1" x14ac:dyDescent="0.2">
      <c r="A7" s="10"/>
      <c r="B7" s="11"/>
      <c r="C7" s="12" t="s">
        <v>8</v>
      </c>
      <c r="D7" s="12" t="s">
        <v>9</v>
      </c>
      <c r="E7" s="12" t="s">
        <v>10</v>
      </c>
      <c r="F7" s="12" t="s">
        <v>11</v>
      </c>
      <c r="G7" s="12" t="s">
        <v>12</v>
      </c>
      <c r="H7" s="13"/>
    </row>
    <row r="8" spans="1:11" s="9" customFormat="1" ht="13.5" customHeight="1" x14ac:dyDescent="0.2">
      <c r="A8" s="14"/>
      <c r="B8" s="15"/>
      <c r="C8" s="16">
        <v>1</v>
      </c>
      <c r="D8" s="16">
        <v>2</v>
      </c>
      <c r="E8" s="16" t="s">
        <v>13</v>
      </c>
      <c r="F8" s="16">
        <v>4</v>
      </c>
      <c r="G8" s="16">
        <v>5</v>
      </c>
      <c r="H8" s="17" t="s">
        <v>14</v>
      </c>
    </row>
    <row r="9" spans="1:11" s="4" customFormat="1" ht="5.0999999999999996" customHeight="1" x14ac:dyDescent="0.2">
      <c r="C9" s="18"/>
      <c r="D9" s="18"/>
      <c r="E9" s="18"/>
      <c r="F9" s="18"/>
      <c r="G9" s="18"/>
      <c r="H9" s="18"/>
    </row>
    <row r="10" spans="1:11" s="22" customFormat="1" ht="15" customHeight="1" x14ac:dyDescent="0.25">
      <c r="A10" s="19" t="s">
        <v>15</v>
      </c>
      <c r="B10" s="19"/>
      <c r="C10" s="20">
        <v>0</v>
      </c>
      <c r="D10" s="20">
        <v>0</v>
      </c>
      <c r="E10" s="20">
        <f t="shared" ref="E10" si="0">SUM(C10:D10)</f>
        <v>0</v>
      </c>
      <c r="F10" s="20">
        <v>0</v>
      </c>
      <c r="G10" s="20">
        <v>0</v>
      </c>
      <c r="H10" s="20">
        <f t="shared" ref="H10:H15" si="1">SUM(G10-C10)</f>
        <v>0</v>
      </c>
      <c r="I10" s="21"/>
    </row>
    <row r="11" spans="1:11" s="22" customFormat="1" ht="13.5" customHeight="1" x14ac:dyDescent="0.25">
      <c r="A11" s="19" t="s">
        <v>16</v>
      </c>
      <c r="B11" s="23"/>
      <c r="C11" s="20">
        <v>3566866203</v>
      </c>
      <c r="D11" s="20">
        <v>0</v>
      </c>
      <c r="E11" s="20">
        <f>C11+D11</f>
        <v>3566866203</v>
      </c>
      <c r="F11" s="20">
        <v>1583216232</v>
      </c>
      <c r="G11" s="20">
        <v>1549398170</v>
      </c>
      <c r="H11" s="20">
        <f>SUM(G11-C11)</f>
        <v>-2017468033</v>
      </c>
      <c r="I11" s="21"/>
    </row>
    <row r="12" spans="1:11" s="22" customFormat="1" ht="15" customHeight="1" x14ac:dyDescent="0.25">
      <c r="A12" s="19" t="s">
        <v>17</v>
      </c>
      <c r="B12" s="23"/>
      <c r="C12" s="20">
        <v>0</v>
      </c>
      <c r="D12" s="20">
        <v>0</v>
      </c>
      <c r="E12" s="20">
        <f t="shared" ref="E12:E18" si="2">C12+D12</f>
        <v>0</v>
      </c>
      <c r="F12" s="20">
        <v>0</v>
      </c>
      <c r="G12" s="20">
        <v>0</v>
      </c>
      <c r="H12" s="20">
        <f t="shared" si="1"/>
        <v>0</v>
      </c>
      <c r="I12" s="21"/>
    </row>
    <row r="13" spans="1:11" s="22" customFormat="1" ht="15" customHeight="1" x14ac:dyDescent="0.25">
      <c r="A13" s="19" t="s">
        <v>18</v>
      </c>
      <c r="B13" s="23"/>
      <c r="C13" s="20">
        <v>0</v>
      </c>
      <c r="D13" s="20">
        <v>0</v>
      </c>
      <c r="E13" s="20">
        <f t="shared" si="2"/>
        <v>0</v>
      </c>
      <c r="F13" s="20">
        <v>0</v>
      </c>
      <c r="G13" s="20">
        <v>0</v>
      </c>
      <c r="H13" s="20">
        <f t="shared" si="1"/>
        <v>0</v>
      </c>
      <c r="I13" s="21"/>
    </row>
    <row r="14" spans="1:11" s="22" customFormat="1" ht="15" customHeight="1" x14ac:dyDescent="0.25">
      <c r="A14" s="19" t="s">
        <v>19</v>
      </c>
      <c r="B14" s="23"/>
      <c r="C14" s="20">
        <v>214246000</v>
      </c>
      <c r="D14" s="20">
        <v>0</v>
      </c>
      <c r="E14" s="20">
        <f t="shared" si="2"/>
        <v>214246000</v>
      </c>
      <c r="F14" s="20">
        <v>149307887</v>
      </c>
      <c r="G14" s="20">
        <v>149307887</v>
      </c>
      <c r="H14" s="20">
        <f t="shared" si="1"/>
        <v>-64938113</v>
      </c>
      <c r="I14" s="21"/>
    </row>
    <row r="15" spans="1:11" s="22" customFormat="1" ht="15" customHeight="1" x14ac:dyDescent="0.25">
      <c r="A15" s="19" t="s">
        <v>20</v>
      </c>
      <c r="B15" s="23"/>
      <c r="C15" s="20">
        <v>0</v>
      </c>
      <c r="D15" s="20">
        <v>0</v>
      </c>
      <c r="E15" s="20">
        <f t="shared" si="2"/>
        <v>0</v>
      </c>
      <c r="F15" s="20">
        <v>0</v>
      </c>
      <c r="G15" s="20">
        <v>0</v>
      </c>
      <c r="H15" s="20">
        <f t="shared" si="1"/>
        <v>0</v>
      </c>
      <c r="I15" s="21"/>
    </row>
    <row r="16" spans="1:11" s="22" customFormat="1" ht="30" customHeight="1" x14ac:dyDescent="0.25">
      <c r="A16" s="19" t="s">
        <v>21</v>
      </c>
      <c r="B16" s="23"/>
      <c r="C16" s="20">
        <v>1283345729</v>
      </c>
      <c r="D16" s="20">
        <v>-365249742</v>
      </c>
      <c r="E16" s="20">
        <f>C16+D16</f>
        <v>918095987</v>
      </c>
      <c r="F16" s="20">
        <v>10715815</v>
      </c>
      <c r="G16" s="20">
        <v>10715815</v>
      </c>
      <c r="H16" s="20">
        <f>SUM(G16-C16)</f>
        <v>-1272629914</v>
      </c>
      <c r="I16" s="24"/>
      <c r="K16" s="25"/>
    </row>
    <row r="17" spans="1:11" s="22" customFormat="1" ht="40.5" customHeight="1" x14ac:dyDescent="0.25">
      <c r="A17" s="19" t="s">
        <v>22</v>
      </c>
      <c r="B17" s="23"/>
      <c r="C17" s="20">
        <v>1263012263</v>
      </c>
      <c r="D17" s="20">
        <v>-228147639</v>
      </c>
      <c r="E17" s="20">
        <f t="shared" si="2"/>
        <v>1034864624</v>
      </c>
      <c r="F17" s="20">
        <v>487968667</v>
      </c>
      <c r="G17" s="20">
        <v>487968667</v>
      </c>
      <c r="H17" s="20">
        <f>SUM(G17-C17)</f>
        <v>-775043596</v>
      </c>
      <c r="I17" s="21"/>
    </row>
    <row r="18" spans="1:11" s="22" customFormat="1" ht="25.5" customHeight="1" x14ac:dyDescent="0.25">
      <c r="A18" s="19" t="s">
        <v>23</v>
      </c>
      <c r="B18" s="23"/>
      <c r="C18" s="20">
        <v>353158941</v>
      </c>
      <c r="D18" s="20">
        <v>593397381</v>
      </c>
      <c r="E18" s="20">
        <f t="shared" si="2"/>
        <v>946556322</v>
      </c>
      <c r="F18" s="20">
        <v>772000705</v>
      </c>
      <c r="G18" s="20">
        <v>772000705</v>
      </c>
      <c r="H18" s="20">
        <f>SUM(G18-C18)</f>
        <v>418841764</v>
      </c>
      <c r="I18" s="24"/>
    </row>
    <row r="19" spans="1:11" s="22" customFormat="1" ht="15" customHeight="1" x14ac:dyDescent="0.25">
      <c r="A19" s="19" t="s">
        <v>24</v>
      </c>
      <c r="B19" s="23"/>
      <c r="C19" s="20">
        <v>0</v>
      </c>
      <c r="D19" s="20">
        <v>0</v>
      </c>
      <c r="E19" s="20">
        <f t="shared" ref="E19" si="3">SUM(C19:D19)</f>
        <v>0</v>
      </c>
      <c r="F19" s="20">
        <v>0</v>
      </c>
      <c r="G19" s="20">
        <v>0</v>
      </c>
      <c r="H19" s="20">
        <f>SUM(G19-C19)</f>
        <v>0</v>
      </c>
      <c r="I19" s="24"/>
    </row>
    <row r="20" spans="1:11" s="4" customFormat="1" ht="1.5" customHeight="1" x14ac:dyDescent="0.2">
      <c r="A20" s="26"/>
      <c r="B20" s="26"/>
      <c r="C20" s="27"/>
      <c r="D20" s="27"/>
      <c r="E20" s="27"/>
      <c r="F20" s="27"/>
      <c r="G20" s="27"/>
      <c r="H20" s="27"/>
      <c r="I20" s="28"/>
    </row>
    <row r="21" spans="1:11" s="33" customFormat="1" ht="15.75" customHeight="1" x14ac:dyDescent="0.2">
      <c r="A21" s="29" t="s">
        <v>25</v>
      </c>
      <c r="B21" s="29"/>
      <c r="C21" s="30">
        <f>C10+C11+C12+C13+C14+C15+C16+C17+C18+C19</f>
        <v>6680629136</v>
      </c>
      <c r="D21" s="30">
        <f>D10+D11+D12+D13+D14+D15+D16+D17+D18+D19</f>
        <v>0</v>
      </c>
      <c r="E21" s="30">
        <f>E10+E11+E12+E13+E14+E15+E16+E17+E18+E19</f>
        <v>6680629136</v>
      </c>
      <c r="F21" s="30">
        <f>F10+F11+F12+F13+F14+F15+F16+F17+F18+F19</f>
        <v>3003209306</v>
      </c>
      <c r="G21" s="30">
        <f>G10+G11+G12+G13+G14+G15+G16+G17+G18+G19</f>
        <v>2969391244</v>
      </c>
      <c r="H21" s="31">
        <f>SUM(G21-C21)</f>
        <v>-3711237892</v>
      </c>
      <c r="I21" s="32"/>
      <c r="K21" s="34"/>
    </row>
    <row r="22" spans="1:11" s="33" customFormat="1" ht="13.5" customHeight="1" x14ac:dyDescent="0.2">
      <c r="A22" s="35"/>
      <c r="B22" s="35"/>
      <c r="C22" s="36"/>
      <c r="D22" s="36"/>
      <c r="E22" s="36"/>
      <c r="F22" s="37" t="s">
        <v>26</v>
      </c>
      <c r="G22" s="38"/>
      <c r="H22" s="39"/>
      <c r="I22" s="32"/>
    </row>
    <row r="23" spans="1:11" s="4" customFormat="1" ht="13.5" customHeight="1" x14ac:dyDescent="0.2">
      <c r="C23" s="18"/>
      <c r="D23" s="18"/>
      <c r="E23" s="18"/>
      <c r="F23" s="18"/>
      <c r="G23" s="18"/>
      <c r="H23" s="18"/>
    </row>
    <row r="24" spans="1:11" s="4" customFormat="1" ht="13.5" customHeight="1" x14ac:dyDescent="0.2">
      <c r="C24" s="18"/>
      <c r="D24" s="18"/>
      <c r="E24" s="18"/>
      <c r="F24" s="18"/>
      <c r="G24" s="18"/>
      <c r="H24" s="18"/>
    </row>
    <row r="25" spans="1:11" s="4" customFormat="1" ht="16.5" customHeight="1" x14ac:dyDescent="0.2">
      <c r="A25" s="40" t="s">
        <v>27</v>
      </c>
      <c r="B25" s="41"/>
      <c r="C25" s="7" t="s">
        <v>6</v>
      </c>
      <c r="D25" s="7"/>
      <c r="E25" s="7"/>
      <c r="F25" s="7"/>
      <c r="G25" s="7"/>
      <c r="H25" s="8" t="s">
        <v>7</v>
      </c>
    </row>
    <row r="26" spans="1:11" s="4" customFormat="1" ht="26.25" customHeight="1" x14ac:dyDescent="0.2">
      <c r="A26" s="42"/>
      <c r="B26" s="43"/>
      <c r="C26" s="12" t="s">
        <v>8</v>
      </c>
      <c r="D26" s="12" t="s">
        <v>9</v>
      </c>
      <c r="E26" s="12" t="s">
        <v>10</v>
      </c>
      <c r="F26" s="12" t="s">
        <v>11</v>
      </c>
      <c r="G26" s="12" t="s">
        <v>12</v>
      </c>
      <c r="H26" s="13"/>
    </row>
    <row r="27" spans="1:11" s="4" customFormat="1" ht="13.5" customHeight="1" x14ac:dyDescent="0.2">
      <c r="A27" s="44"/>
      <c r="B27" s="45"/>
      <c r="C27" s="16">
        <v>1</v>
      </c>
      <c r="D27" s="16">
        <v>2</v>
      </c>
      <c r="E27" s="16" t="s">
        <v>13</v>
      </c>
      <c r="F27" s="16">
        <v>4</v>
      </c>
      <c r="G27" s="16">
        <v>5</v>
      </c>
      <c r="H27" s="17" t="s">
        <v>14</v>
      </c>
    </row>
    <row r="28" spans="1:11" s="4" customFormat="1" ht="5.0999999999999996" customHeight="1" x14ac:dyDescent="0.2">
      <c r="C28" s="18"/>
      <c r="D28" s="18"/>
      <c r="E28" s="18"/>
      <c r="F28" s="18"/>
      <c r="G28" s="18"/>
      <c r="H28" s="18"/>
    </row>
    <row r="29" spans="1:11" s="50" customFormat="1" ht="30" customHeight="1" x14ac:dyDescent="0.25">
      <c r="A29" s="46" t="s">
        <v>28</v>
      </c>
      <c r="B29" s="47"/>
      <c r="C29" s="48">
        <f>C30+C32+C33+C34+C35+C36+C37</f>
        <v>1263012263</v>
      </c>
      <c r="D29" s="48">
        <f>D30+D32+D33+D34+D35+D36+D37</f>
        <v>-228147639</v>
      </c>
      <c r="E29" s="48">
        <f>C29+D29</f>
        <v>1034864624</v>
      </c>
      <c r="F29" s="48">
        <f>F36</f>
        <v>487968667</v>
      </c>
      <c r="G29" s="48">
        <f>G36</f>
        <v>487968667</v>
      </c>
      <c r="H29" s="48">
        <f t="shared" ref="H29" si="4">G29-C29</f>
        <v>-775043596</v>
      </c>
      <c r="I29" s="49"/>
    </row>
    <row r="30" spans="1:11" s="22" customFormat="1" ht="15" customHeight="1" x14ac:dyDescent="0.25">
      <c r="B30" s="51" t="s">
        <v>15</v>
      </c>
      <c r="C30" s="20">
        <f>C10</f>
        <v>0</v>
      </c>
      <c r="D30" s="20">
        <f>D10</f>
        <v>0</v>
      </c>
      <c r="E30" s="20">
        <f t="shared" ref="E30:E37" si="5">C30+D30</f>
        <v>0</v>
      </c>
      <c r="F30" s="20">
        <v>0</v>
      </c>
      <c r="G30" s="20">
        <v>0</v>
      </c>
      <c r="H30" s="20">
        <f t="shared" ref="H30:H37" si="6">SUM(G30-C30)</f>
        <v>0</v>
      </c>
    </row>
    <row r="31" spans="1:11" s="22" customFormat="1" ht="15" customHeight="1" x14ac:dyDescent="0.25">
      <c r="B31" s="51" t="s">
        <v>16</v>
      </c>
      <c r="C31" s="20">
        <v>0</v>
      </c>
      <c r="D31" s="20">
        <v>0</v>
      </c>
      <c r="E31" s="20">
        <v>0</v>
      </c>
      <c r="F31" s="20">
        <v>0</v>
      </c>
      <c r="G31" s="20">
        <v>0</v>
      </c>
      <c r="H31" s="20">
        <v>0</v>
      </c>
    </row>
    <row r="32" spans="1:11" s="22" customFormat="1" ht="15" customHeight="1" x14ac:dyDescent="0.25">
      <c r="B32" s="51" t="s">
        <v>17</v>
      </c>
      <c r="C32" s="20">
        <f>C12</f>
        <v>0</v>
      </c>
      <c r="D32" s="20">
        <f>D12</f>
        <v>0</v>
      </c>
      <c r="E32" s="20">
        <f t="shared" si="5"/>
        <v>0</v>
      </c>
      <c r="F32" s="20">
        <v>0</v>
      </c>
      <c r="G32" s="20">
        <v>0</v>
      </c>
      <c r="H32" s="20">
        <f t="shared" si="6"/>
        <v>0</v>
      </c>
    </row>
    <row r="33" spans="1:11" s="22" customFormat="1" ht="15" customHeight="1" x14ac:dyDescent="0.25">
      <c r="B33" s="51" t="s">
        <v>18</v>
      </c>
      <c r="C33" s="20">
        <f>C13</f>
        <v>0</v>
      </c>
      <c r="D33" s="20">
        <f>D13</f>
        <v>0</v>
      </c>
      <c r="E33" s="20">
        <f t="shared" si="5"/>
        <v>0</v>
      </c>
      <c r="F33" s="20">
        <v>0</v>
      </c>
      <c r="G33" s="20">
        <v>0</v>
      </c>
      <c r="H33" s="20">
        <f t="shared" si="6"/>
        <v>0</v>
      </c>
    </row>
    <row r="34" spans="1:11" s="22" customFormat="1" ht="15" customHeight="1" x14ac:dyDescent="0.25">
      <c r="B34" s="51" t="s">
        <v>19</v>
      </c>
      <c r="C34" s="20">
        <v>0</v>
      </c>
      <c r="D34" s="20">
        <v>0</v>
      </c>
      <c r="E34" s="20">
        <f t="shared" si="5"/>
        <v>0</v>
      </c>
      <c r="F34" s="20">
        <v>0</v>
      </c>
      <c r="G34" s="20">
        <v>0</v>
      </c>
      <c r="H34" s="20">
        <f t="shared" si="6"/>
        <v>0</v>
      </c>
      <c r="I34" s="52"/>
    </row>
    <row r="35" spans="1:11" s="22" customFormat="1" ht="15" customHeight="1" x14ac:dyDescent="0.25">
      <c r="B35" s="51" t="s">
        <v>20</v>
      </c>
      <c r="C35" s="20">
        <f>C15</f>
        <v>0</v>
      </c>
      <c r="D35" s="20">
        <f>D15</f>
        <v>0</v>
      </c>
      <c r="E35" s="20">
        <f t="shared" si="5"/>
        <v>0</v>
      </c>
      <c r="F35" s="20">
        <f t="shared" ref="F35:G35" si="7">F15</f>
        <v>0</v>
      </c>
      <c r="G35" s="20">
        <f t="shared" si="7"/>
        <v>0</v>
      </c>
      <c r="H35" s="20">
        <f t="shared" si="6"/>
        <v>0</v>
      </c>
    </row>
    <row r="36" spans="1:11" s="22" customFormat="1" ht="41.25" customHeight="1" x14ac:dyDescent="0.25">
      <c r="B36" s="51" t="s">
        <v>22</v>
      </c>
      <c r="C36" s="20">
        <f>C17</f>
        <v>1263012263</v>
      </c>
      <c r="D36" s="20">
        <f>D17</f>
        <v>-228147639</v>
      </c>
      <c r="E36" s="20">
        <f t="shared" si="5"/>
        <v>1034864624</v>
      </c>
      <c r="F36" s="20">
        <f>F17</f>
        <v>487968667</v>
      </c>
      <c r="G36" s="20">
        <f t="shared" ref="G36" si="8">G17</f>
        <v>487968667</v>
      </c>
      <c r="H36" s="20">
        <f t="shared" si="6"/>
        <v>-775043596</v>
      </c>
    </row>
    <row r="37" spans="1:11" s="22" customFormat="1" ht="27.75" customHeight="1" x14ac:dyDescent="0.25">
      <c r="B37" s="51" t="s">
        <v>23</v>
      </c>
      <c r="C37" s="20">
        <v>0</v>
      </c>
      <c r="D37" s="20">
        <v>0</v>
      </c>
      <c r="E37" s="20">
        <f t="shared" si="5"/>
        <v>0</v>
      </c>
      <c r="F37" s="20">
        <v>0</v>
      </c>
      <c r="G37" s="20">
        <v>0</v>
      </c>
      <c r="H37" s="20">
        <f t="shared" si="6"/>
        <v>0</v>
      </c>
    </row>
    <row r="38" spans="1:11" s="22" customFormat="1" ht="6" customHeight="1" x14ac:dyDescent="0.25">
      <c r="A38" s="53"/>
      <c r="B38" s="53"/>
      <c r="C38" s="54"/>
      <c r="D38" s="54"/>
      <c r="E38" s="54"/>
      <c r="F38" s="54"/>
      <c r="G38" s="54"/>
      <c r="H38" s="54"/>
    </row>
    <row r="39" spans="1:11" s="50" customFormat="1" ht="64.5" customHeight="1" x14ac:dyDescent="0.25">
      <c r="A39" s="46" t="s">
        <v>29</v>
      </c>
      <c r="B39" s="47"/>
      <c r="C39" s="48">
        <f t="shared" ref="C39:H39" si="9">SUM(C40,C41,C42,C43)</f>
        <v>5417616873</v>
      </c>
      <c r="D39" s="48">
        <f t="shared" si="9"/>
        <v>228147639</v>
      </c>
      <c r="E39" s="48">
        <f t="shared" si="9"/>
        <v>5645764512</v>
      </c>
      <c r="F39" s="48">
        <f t="shared" si="9"/>
        <v>2515240639</v>
      </c>
      <c r="G39" s="48">
        <f>SUM(G40,G41,G42,G43)</f>
        <v>2481422577</v>
      </c>
      <c r="H39" s="48">
        <f t="shared" si="9"/>
        <v>-2936194296</v>
      </c>
      <c r="I39" s="49"/>
    </row>
    <row r="40" spans="1:11" s="22" customFormat="1" ht="15" customHeight="1" x14ac:dyDescent="0.25">
      <c r="B40" s="51" t="s">
        <v>16</v>
      </c>
      <c r="C40" s="20">
        <f>C11</f>
        <v>3566866203</v>
      </c>
      <c r="D40" s="20">
        <f>D11</f>
        <v>0</v>
      </c>
      <c r="E40" s="20">
        <f t="shared" ref="E40:E43" si="10">C40+D40</f>
        <v>3566866203</v>
      </c>
      <c r="F40" s="20">
        <f t="shared" ref="F40:G40" si="11">F11</f>
        <v>1583216232</v>
      </c>
      <c r="G40" s="20">
        <f t="shared" si="11"/>
        <v>1549398170</v>
      </c>
      <c r="H40" s="20">
        <f t="shared" ref="H40:H41" si="12">SUM(G40-C40)</f>
        <v>-2017468033</v>
      </c>
    </row>
    <row r="41" spans="1:11" s="22" customFormat="1" ht="15" customHeight="1" x14ac:dyDescent="0.25">
      <c r="B41" s="51" t="s">
        <v>19</v>
      </c>
      <c r="C41" s="20">
        <f>C14</f>
        <v>214246000</v>
      </c>
      <c r="D41" s="20">
        <f>D14</f>
        <v>0</v>
      </c>
      <c r="E41" s="20">
        <f t="shared" si="10"/>
        <v>214246000</v>
      </c>
      <c r="F41" s="20">
        <f t="shared" ref="F41:G41" si="13">F14</f>
        <v>149307887</v>
      </c>
      <c r="G41" s="20">
        <f t="shared" si="13"/>
        <v>149307887</v>
      </c>
      <c r="H41" s="20">
        <f t="shared" si="12"/>
        <v>-64938113</v>
      </c>
      <c r="I41" s="52"/>
    </row>
    <row r="42" spans="1:11" s="22" customFormat="1" ht="27.75" customHeight="1" x14ac:dyDescent="0.25">
      <c r="B42" s="51" t="s">
        <v>21</v>
      </c>
      <c r="C42" s="20">
        <f>C16</f>
        <v>1283345729</v>
      </c>
      <c r="D42" s="20">
        <f>D16</f>
        <v>-365249742</v>
      </c>
      <c r="E42" s="20">
        <f t="shared" si="10"/>
        <v>918095987</v>
      </c>
      <c r="F42" s="20">
        <f t="shared" ref="F42:G42" si="14">F16</f>
        <v>10715815</v>
      </c>
      <c r="G42" s="20">
        <f t="shared" si="14"/>
        <v>10715815</v>
      </c>
      <c r="H42" s="20">
        <f t="shared" ref="H42:H43" si="15">SUM(G42-C42)</f>
        <v>-1272629914</v>
      </c>
      <c r="J42" s="24"/>
    </row>
    <row r="43" spans="1:11" s="22" customFormat="1" ht="25.5" x14ac:dyDescent="0.25">
      <c r="B43" s="51" t="s">
        <v>23</v>
      </c>
      <c r="C43" s="20">
        <f>C18</f>
        <v>353158941</v>
      </c>
      <c r="D43" s="20">
        <f>D18</f>
        <v>593397381</v>
      </c>
      <c r="E43" s="20">
        <f t="shared" si="10"/>
        <v>946556322</v>
      </c>
      <c r="F43" s="20">
        <f t="shared" ref="F43" si="16">F18</f>
        <v>772000705</v>
      </c>
      <c r="G43" s="20">
        <f>G18</f>
        <v>772000705</v>
      </c>
      <c r="H43" s="20">
        <f t="shared" si="15"/>
        <v>418841764</v>
      </c>
    </row>
    <row r="44" spans="1:11" s="22" customFormat="1" ht="3" customHeight="1" x14ac:dyDescent="0.25">
      <c r="A44" s="53"/>
      <c r="B44" s="53"/>
      <c r="C44" s="54"/>
      <c r="D44" s="54"/>
      <c r="E44" s="25"/>
      <c r="F44" s="55"/>
      <c r="G44" s="55"/>
      <c r="H44" s="55"/>
    </row>
    <row r="45" spans="1:11" s="22" customFormat="1" ht="15" customHeight="1" x14ac:dyDescent="0.25">
      <c r="A45" s="56" t="s">
        <v>30</v>
      </c>
      <c r="B45" s="56"/>
      <c r="C45" s="57">
        <v>0</v>
      </c>
      <c r="D45" s="57">
        <f t="shared" ref="D45:H45" si="17">D46</f>
        <v>0</v>
      </c>
      <c r="E45" s="57">
        <f t="shared" si="17"/>
        <v>0</v>
      </c>
      <c r="F45" s="57">
        <f t="shared" si="17"/>
        <v>0</v>
      </c>
      <c r="G45" s="57">
        <f t="shared" si="17"/>
        <v>0</v>
      </c>
      <c r="H45" s="57">
        <f t="shared" si="17"/>
        <v>0</v>
      </c>
    </row>
    <row r="46" spans="1:11" s="22" customFormat="1" ht="15" customHeight="1" x14ac:dyDescent="0.25">
      <c r="B46" s="51" t="s">
        <v>24</v>
      </c>
      <c r="C46" s="20">
        <v>0</v>
      </c>
      <c r="D46" s="20">
        <v>0</v>
      </c>
      <c r="E46" s="20">
        <f>SUM(C46:D46)</f>
        <v>0</v>
      </c>
      <c r="F46" s="20">
        <v>0</v>
      </c>
      <c r="G46" s="20">
        <v>0</v>
      </c>
      <c r="H46" s="20">
        <f>SUM(G46-C46)</f>
        <v>0</v>
      </c>
    </row>
    <row r="47" spans="1:11" s="4" customFormat="1" ht="5.25" customHeight="1" x14ac:dyDescent="0.2">
      <c r="A47" s="58"/>
      <c r="B47" s="58"/>
      <c r="C47" s="59"/>
      <c r="D47" s="59"/>
      <c r="E47" s="59"/>
      <c r="F47" s="59"/>
      <c r="G47" s="59"/>
      <c r="H47" s="59"/>
    </row>
    <row r="48" spans="1:11" s="33" customFormat="1" ht="15.75" customHeight="1" x14ac:dyDescent="0.2">
      <c r="A48" s="29" t="s">
        <v>25</v>
      </c>
      <c r="B48" s="29"/>
      <c r="C48" s="30">
        <f>C29+C39</f>
        <v>6680629136</v>
      </c>
      <c r="D48" s="30">
        <f>D29+D39</f>
        <v>0</v>
      </c>
      <c r="E48" s="30">
        <f>E29+E39</f>
        <v>6680629136</v>
      </c>
      <c r="F48" s="30">
        <f>F29+F39</f>
        <v>3003209306</v>
      </c>
      <c r="G48" s="30">
        <f>G29+G39</f>
        <v>2969391244</v>
      </c>
      <c r="H48" s="31">
        <f>SUM(G48-C48)</f>
        <v>-3711237892</v>
      </c>
      <c r="I48" s="32"/>
      <c r="K48" s="34"/>
    </row>
    <row r="49" spans="1:10" s="33" customFormat="1" ht="13.5" customHeight="1" x14ac:dyDescent="0.2">
      <c r="A49" s="35"/>
      <c r="B49" s="35"/>
      <c r="C49" s="36"/>
      <c r="D49" s="36"/>
      <c r="E49" s="36"/>
      <c r="F49" s="37" t="s">
        <v>26</v>
      </c>
      <c r="G49" s="38"/>
      <c r="H49" s="39"/>
      <c r="I49" s="32"/>
    </row>
    <row r="50" spans="1:10" s="4" customFormat="1" ht="12.75" x14ac:dyDescent="0.2">
      <c r="A50" s="60"/>
      <c r="B50" s="60"/>
      <c r="C50" s="61"/>
      <c r="D50" s="61"/>
      <c r="E50" s="61"/>
      <c r="F50" s="18"/>
      <c r="G50" s="18"/>
      <c r="H50" s="18"/>
    </row>
    <row r="51" spans="1:10" s="4" customFormat="1" ht="12.75" x14ac:dyDescent="0.2">
      <c r="A51" s="62" t="s">
        <v>31</v>
      </c>
      <c r="B51" s="62"/>
      <c r="C51" s="63"/>
      <c r="D51" s="63"/>
      <c r="E51" s="63"/>
      <c r="F51" s="64"/>
      <c r="G51" s="64"/>
      <c r="H51" s="64"/>
      <c r="I51" s="65"/>
      <c r="J51" s="65"/>
    </row>
    <row r="52" spans="1:10" s="4" customFormat="1" ht="12.75" x14ac:dyDescent="0.2">
      <c r="C52" s="18"/>
      <c r="D52" s="18"/>
      <c r="E52" s="18"/>
      <c r="F52" s="18"/>
      <c r="G52" s="18"/>
      <c r="H52" s="18"/>
    </row>
    <row r="53" spans="1:10" s="4" customFormat="1" ht="12.75" x14ac:dyDescent="0.2">
      <c r="C53" s="18"/>
      <c r="D53" s="18"/>
      <c r="E53" s="18"/>
      <c r="F53" s="18"/>
      <c r="G53" s="18"/>
      <c r="H53" s="18"/>
    </row>
    <row r="54" spans="1:10" s="4" customFormat="1" ht="12.75" x14ac:dyDescent="0.2">
      <c r="C54" s="18"/>
      <c r="D54" s="18"/>
      <c r="E54" s="18"/>
      <c r="F54" s="18"/>
      <c r="G54" s="18"/>
      <c r="H54" s="18"/>
    </row>
  </sheetData>
  <mergeCells count="30">
    <mergeCell ref="A48:B48"/>
    <mergeCell ref="H48:H49"/>
    <mergeCell ref="F49:G49"/>
    <mergeCell ref="A25:B27"/>
    <mergeCell ref="C25:G25"/>
    <mergeCell ref="H25:H26"/>
    <mergeCell ref="A29:B29"/>
    <mergeCell ref="A39:B39"/>
    <mergeCell ref="A45:B45"/>
    <mergeCell ref="A16:B16"/>
    <mergeCell ref="A17:B17"/>
    <mergeCell ref="A18:B18"/>
    <mergeCell ref="A19:B19"/>
    <mergeCell ref="A21:B21"/>
    <mergeCell ref="H21:H22"/>
    <mergeCell ref="F22:G22"/>
    <mergeCell ref="A10:B10"/>
    <mergeCell ref="A11:B11"/>
    <mergeCell ref="A12:B12"/>
    <mergeCell ref="A13:B13"/>
    <mergeCell ref="A14:B14"/>
    <mergeCell ref="A15:B15"/>
    <mergeCell ref="A1:H1"/>
    <mergeCell ref="A2:H2"/>
    <mergeCell ref="A3:H3"/>
    <mergeCell ref="A4:H4"/>
    <mergeCell ref="A5:H5"/>
    <mergeCell ref="A6:B8"/>
    <mergeCell ref="C6:G6"/>
    <mergeCell ref="H6:H7"/>
  </mergeCells>
  <pageMargins left="0.70866141732283472" right="0.70866141732283472" top="0.74803149606299213" bottom="0.74803149606299213" header="0.31496062992125984" footer="0.31496062992125984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 Estado de Ingresos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2023-08-11T18:49:26Z</dcterms:created>
  <dcterms:modified xsi:type="dcterms:W3CDTF">2023-08-11T18:49:27Z</dcterms:modified>
</cp:coreProperties>
</file>