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1EB3B11-6F90-4D8F-B36A-45EAA6522A9A}" xr6:coauthVersionLast="47" xr6:coauthVersionMax="47" xr10:uidLastSave="{00000000-0000-0000-0000-000000000000}"/>
  <bookViews>
    <workbookView xWindow="-120" yWindow="-120" windowWidth="20730" windowHeight="11160" xr2:uid="{F239E880-2E8B-4FF6-8DC2-124CB6D854E5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F106" i="1"/>
  <c r="F105" i="1"/>
  <c r="I105" i="1" s="1"/>
  <c r="F104" i="1"/>
  <c r="I104" i="1" s="1"/>
  <c r="I103" i="1"/>
  <c r="F103" i="1"/>
  <c r="F102" i="1"/>
  <c r="I102" i="1" s="1"/>
  <c r="F101" i="1"/>
  <c r="F100" i="1" s="1"/>
  <c r="I100" i="1" s="1"/>
  <c r="H100" i="1"/>
  <c r="G100" i="1"/>
  <c r="E100" i="1"/>
  <c r="D100" i="1"/>
  <c r="I99" i="1"/>
  <c r="F99" i="1"/>
  <c r="F98" i="1"/>
  <c r="F97" i="1" s="1"/>
  <c r="I97" i="1" s="1"/>
  <c r="H97" i="1"/>
  <c r="G97" i="1"/>
  <c r="E97" i="1"/>
  <c r="D97" i="1"/>
  <c r="F96" i="1"/>
  <c r="I96" i="1" s="1"/>
  <c r="I95" i="1"/>
  <c r="F95" i="1"/>
  <c r="H94" i="1"/>
  <c r="G94" i="1"/>
  <c r="F94" i="1"/>
  <c r="I94" i="1" s="1"/>
  <c r="E94" i="1"/>
  <c r="E59" i="1" s="1"/>
  <c r="D94" i="1"/>
  <c r="F93" i="1"/>
  <c r="I93" i="1" s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I86" i="1" s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I76" i="1"/>
  <c r="F76" i="1"/>
  <c r="F75" i="1"/>
  <c r="F74" i="1" s="1"/>
  <c r="I74" i="1" s="1"/>
  <c r="H74" i="1"/>
  <c r="H60" i="1" s="1"/>
  <c r="H59" i="1" s="1"/>
  <c r="H109" i="1" s="1"/>
  <c r="G74" i="1"/>
  <c r="G60" i="1" s="1"/>
  <c r="G59" i="1" s="1"/>
  <c r="G109" i="1" s="1"/>
  <c r="E74" i="1"/>
  <c r="D74" i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I66" i="1"/>
  <c r="F66" i="1"/>
  <c r="F65" i="1"/>
  <c r="I65" i="1" s="1"/>
  <c r="F64" i="1"/>
  <c r="I64" i="1" s="1"/>
  <c r="I63" i="1"/>
  <c r="F63" i="1"/>
  <c r="F62" i="1"/>
  <c r="I62" i="1" s="1"/>
  <c r="F61" i="1"/>
  <c r="F60" i="1" s="1"/>
  <c r="F59" i="1" s="1"/>
  <c r="E60" i="1"/>
  <c r="D60" i="1"/>
  <c r="D59" i="1"/>
  <c r="I57" i="1"/>
  <c r="F57" i="1"/>
  <c r="F56" i="1"/>
  <c r="I56" i="1" s="1"/>
  <c r="F55" i="1"/>
  <c r="I55" i="1" s="1"/>
  <c r="I54" i="1"/>
  <c r="F54" i="1"/>
  <c r="F53" i="1"/>
  <c r="I53" i="1" s="1"/>
  <c r="F52" i="1"/>
  <c r="F51" i="1" s="1"/>
  <c r="I51" i="1" s="1"/>
  <c r="H51" i="1"/>
  <c r="G51" i="1"/>
  <c r="E51" i="1"/>
  <c r="D51" i="1"/>
  <c r="I50" i="1"/>
  <c r="F50" i="1"/>
  <c r="F49" i="1"/>
  <c r="F48" i="1" s="1"/>
  <c r="I48" i="1" s="1"/>
  <c r="H48" i="1"/>
  <c r="G48" i="1"/>
  <c r="E48" i="1"/>
  <c r="D48" i="1"/>
  <c r="F47" i="1"/>
  <c r="F45" i="1" s="1"/>
  <c r="I45" i="1" s="1"/>
  <c r="I46" i="1"/>
  <c r="F46" i="1"/>
  <c r="H45" i="1"/>
  <c r="G45" i="1"/>
  <c r="E45" i="1"/>
  <c r="E10" i="1" s="1"/>
  <c r="D45" i="1"/>
  <c r="F44" i="1"/>
  <c r="I44" i="1" s="1"/>
  <c r="F43" i="1"/>
  <c r="I43" i="1" s="1"/>
  <c r="I42" i="1"/>
  <c r="F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F34" i="1"/>
  <c r="I34" i="1" s="1"/>
  <c r="I33" i="1"/>
  <c r="F33" i="1"/>
  <c r="F32" i="1"/>
  <c r="I32" i="1" s="1"/>
  <c r="F31" i="1"/>
  <c r="I31" i="1" s="1"/>
  <c r="I30" i="1"/>
  <c r="F30" i="1"/>
  <c r="F29" i="1"/>
  <c r="I29" i="1" s="1"/>
  <c r="F28" i="1"/>
  <c r="I28" i="1" s="1"/>
  <c r="I27" i="1"/>
  <c r="F27" i="1"/>
  <c r="F26" i="1"/>
  <c r="F25" i="1" s="1"/>
  <c r="I25" i="1" s="1"/>
  <c r="H25" i="1"/>
  <c r="H11" i="1" s="1"/>
  <c r="H10" i="1" s="1"/>
  <c r="G25" i="1"/>
  <c r="G11" i="1" s="1"/>
  <c r="G10" i="1" s="1"/>
  <c r="E25" i="1"/>
  <c r="D25" i="1"/>
  <c r="F24" i="1"/>
  <c r="I24" i="1" s="1"/>
  <c r="I23" i="1"/>
  <c r="F23" i="1"/>
  <c r="F22" i="1"/>
  <c r="I22" i="1" s="1"/>
  <c r="F21" i="1"/>
  <c r="I21" i="1" s="1"/>
  <c r="I20" i="1"/>
  <c r="F20" i="1"/>
  <c r="F19" i="1"/>
  <c r="I19" i="1" s="1"/>
  <c r="F18" i="1"/>
  <c r="I18" i="1" s="1"/>
  <c r="I17" i="1"/>
  <c r="F17" i="1"/>
  <c r="F16" i="1"/>
  <c r="I16" i="1" s="1"/>
  <c r="F15" i="1"/>
  <c r="I15" i="1" s="1"/>
  <c r="I14" i="1"/>
  <c r="F14" i="1"/>
  <c r="F13" i="1"/>
  <c r="I13" i="1" s="1"/>
  <c r="F12" i="1"/>
  <c r="E11" i="1"/>
  <c r="D11" i="1"/>
  <c r="D10" i="1" s="1"/>
  <c r="F109" i="1" l="1"/>
  <c r="I109" i="1" s="1"/>
  <c r="F11" i="1"/>
  <c r="F10" i="1" s="1"/>
  <c r="D109" i="1"/>
  <c r="E109" i="1"/>
  <c r="I12" i="1"/>
  <c r="I11" i="1" s="1"/>
  <c r="I10" i="1" s="1"/>
  <c r="I47" i="1"/>
  <c r="I52" i="1"/>
  <c r="I61" i="1"/>
  <c r="I60" i="1" s="1"/>
  <c r="I59" i="1" s="1"/>
  <c r="I101" i="1"/>
  <c r="I26" i="1"/>
  <c r="I49" i="1"/>
  <c r="I75" i="1"/>
  <c r="I98" i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<sst xmlns="http://schemas.openxmlformats.org/spreadsheetml/2006/main" count="112" uniqueCount="65">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</sst>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1" applyFont="1"/>
    <xf numFmtId="0" fontId="5" fillId="2" borderId="0" xfId="2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5" borderId="0" xfId="1" applyFont="1" applyFill="1" applyAlignment="1">
      <alignment horizontal="center"/>
    </xf>
    <xf numFmtId="164" fontId="9" fillId="5" borderId="0" xfId="0" applyNumberFormat="1" applyFont="1" applyFill="1" applyAlignment="1">
      <alignment horizontal="right" vertical="top"/>
    </xf>
    <xf numFmtId="164" fontId="10" fillId="0" borderId="0" xfId="1" applyNumberFormat="1" applyFont="1"/>
    <xf numFmtId="0" fontId="10" fillId="0" borderId="0" xfId="1" applyFont="1"/>
    <xf numFmtId="164" fontId="4" fillId="0" borderId="0" xfId="1" applyNumberFormat="1" applyFont="1"/>
    <xf numFmtId="0" fontId="4" fillId="0" borderId="0" xfId="3" applyFont="1" applyAlignment="1">
      <alignment horizontal="center" vertical="center"/>
    </xf>
    <xf numFmtId="0" fontId="11" fillId="0" borderId="0" xfId="1" applyFont="1"/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justify" vertical="top"/>
    </xf>
    <xf numFmtId="164" fontId="13" fillId="0" borderId="0" xfId="0" applyNumberFormat="1" applyFont="1" applyAlignment="1">
      <alignment horizontal="right" vertical="top"/>
    </xf>
    <xf numFmtId="0" fontId="12" fillId="0" borderId="0" xfId="1" applyFont="1"/>
    <xf numFmtId="0" fontId="4" fillId="0" borderId="0" xfId="3" applyFont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8" xfId="1" applyFont="1" applyBorder="1"/>
    <xf numFmtId="164" fontId="4" fillId="0" borderId="8" xfId="1" applyNumberFormat="1" applyFont="1" applyBorder="1"/>
    <xf numFmtId="164" fontId="7" fillId="0" borderId="8" xfId="3" applyNumberFormat="1" applyBorder="1" applyAlignment="1">
      <alignment horizontal="right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justify" vertical="top"/>
    </xf>
    <xf numFmtId="164" fontId="8" fillId="0" borderId="9" xfId="0" applyNumberFormat="1" applyFont="1" applyBorder="1" applyAlignment="1">
      <alignment horizontal="right" vertical="top"/>
    </xf>
    <xf numFmtId="0" fontId="9" fillId="3" borderId="8" xfId="0" applyFont="1" applyFill="1" applyBorder="1" applyAlignment="1">
      <alignment horizontal="justify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4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/>
    <xf numFmtId="164" fontId="16" fillId="0" borderId="0" xfId="1" applyNumberFormat="1" applyFont="1"/>
    <xf numFmtId="0" fontId="17" fillId="0" borderId="0" xfId="0" applyFont="1"/>
    <xf numFmtId="0" fontId="11" fillId="0" borderId="0" xfId="1" applyFont="1" applyAlignment="1">
      <alignment horizontal="center"/>
    </xf>
    <xf numFmtId="164" fontId="11" fillId="0" borderId="0" xfId="1" applyNumberFormat="1" applyFont="1"/>
    <xf numFmtId="0" fontId="18" fillId="0" borderId="0" xfId="0" applyFont="1"/>
    <xf numFmtId="0" fontId="16" fillId="0" borderId="0" xfId="3" applyFont="1" applyAlignment="1">
      <alignment horizontal="left"/>
    </xf>
    <xf numFmtId="0" fontId="19" fillId="0" borderId="0" xfId="1" applyFont="1"/>
    <xf numFmtId="164" fontId="19" fillId="0" borderId="0" xfId="1" applyNumberFormat="1" applyFont="1"/>
    <xf numFmtId="4" fontId="20" fillId="0" borderId="0" xfId="1" applyNumberFormat="1" applyFont="1"/>
    <xf numFmtId="4" fontId="21" fillId="0" borderId="0" xfId="1" applyNumberFormat="1" applyFont="1"/>
  </cellXfs>
  <cellStyles count="5">
    <cellStyle name="Normal" xfId="0" builtinId="0"/>
    <cellStyle name="Normal 12 3 2 2" xfId="1" xr:uid="{75F88AA5-A383-4EF5-95F8-812A8D7590B7}"/>
    <cellStyle name="Normal 18" xfId="2" xr:uid="{0B654AC8-E526-400B-A96F-A48AC694AD5F}"/>
    <cellStyle name="Normal 2 2" xfId="4" xr:uid="{CA7A4FA2-BB97-4C38-83B7-825C8A2CEC6C}"/>
    <cellStyle name="Normal 3_1. Ingreso Público" xfId="3" xr:uid="{DE53A80E-DDDB-4FC8-BCF9-4531F7C40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78AE-D875-41AA-9631-4A5FE61194CA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8C83-5176-4D12-AF4B-056D660A9C76}">
  <dimension ref="A1:L153"/>
  <sheetViews>
    <sheetView showGridLines="0" tabSelected="1" topLeftCell="A96" zoomScaleNormal="100" workbookViewId="0">
      <selection activeCell="E113" sqref="E113"/>
    </sheetView>
  </sheetViews>
  <sheetFormatPr baseColWidth="10" defaultRowHeight="12.75" x14ac:dyDescent="0.2"/>
  <cols>
    <col min="1" max="2" width="1.7109375" style="43" customWidth="1"/>
    <col min="3" max="3" width="40.7109375" style="2" customWidth="1"/>
    <col min="4" max="9" width="15.140625" style="25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 t="shared" ref="D10:I10" si="0">SUM(D11,D45,D48,D51)</f>
        <v>40748887970</v>
      </c>
      <c r="E10" s="17">
        <f t="shared" si="0"/>
        <v>1123223425</v>
      </c>
      <c r="F10" s="17">
        <f t="shared" si="0"/>
        <v>41872111395</v>
      </c>
      <c r="G10" s="17">
        <f t="shared" si="0"/>
        <v>17445095748</v>
      </c>
      <c r="H10" s="17">
        <f t="shared" si="0"/>
        <v>16652246327</v>
      </c>
      <c r="I10" s="17">
        <f t="shared" si="0"/>
        <v>24427015647</v>
      </c>
      <c r="J10" s="18"/>
      <c r="K10" s="19"/>
    </row>
    <row r="11" spans="1:11" s="24" customFormat="1" ht="12.75" customHeight="1" thickTop="1" x14ac:dyDescent="0.2">
      <c r="A11" s="21"/>
      <c r="B11" s="21"/>
      <c r="C11" s="21" t="s">
        <v>15</v>
      </c>
      <c r="D11" s="22">
        <f t="shared" ref="D11:I11" si="1">SUM(D12:D25,D28:D44)</f>
        <v>36774690965</v>
      </c>
      <c r="E11" s="22">
        <f t="shared" si="1"/>
        <v>278325568</v>
      </c>
      <c r="F11" s="22">
        <f t="shared" si="1"/>
        <v>37053016533</v>
      </c>
      <c r="G11" s="22">
        <f t="shared" si="1"/>
        <v>15240984342</v>
      </c>
      <c r="H11" s="22">
        <f t="shared" si="1"/>
        <v>14539872752</v>
      </c>
      <c r="I11" s="22">
        <f t="shared" si="1"/>
        <v>21812032191</v>
      </c>
      <c r="J11" s="23"/>
      <c r="K11" s="15"/>
    </row>
    <row r="12" spans="1:11" s="2" customFormat="1" ht="12.75" customHeight="1" x14ac:dyDescent="0.2">
      <c r="A12" s="13"/>
      <c r="B12" s="13"/>
      <c r="C12" s="14" t="s">
        <v>16</v>
      </c>
      <c r="D12" s="15">
        <v>33602334</v>
      </c>
      <c r="E12" s="15">
        <v>5981883</v>
      </c>
      <c r="F12" s="15">
        <f t="shared" ref="F12:F24" si="2">D12+E12</f>
        <v>39584217</v>
      </c>
      <c r="G12" s="15">
        <v>12673363</v>
      </c>
      <c r="H12" s="15">
        <v>12653840</v>
      </c>
      <c r="I12" s="15">
        <f t="shared" ref="I12:I57" si="3">F12-G12</f>
        <v>26910854</v>
      </c>
      <c r="K12" s="25"/>
    </row>
    <row r="13" spans="1:11" s="2" customFormat="1" ht="12.75" customHeight="1" x14ac:dyDescent="0.2">
      <c r="A13" s="13"/>
      <c r="B13" s="13"/>
      <c r="C13" s="14" t="s">
        <v>17</v>
      </c>
      <c r="D13" s="15">
        <v>408966057</v>
      </c>
      <c r="E13" s="15">
        <v>72622594</v>
      </c>
      <c r="F13" s="15">
        <f t="shared" si="2"/>
        <v>481588651</v>
      </c>
      <c r="G13" s="15">
        <v>215570856</v>
      </c>
      <c r="H13" s="15">
        <v>215570856</v>
      </c>
      <c r="I13" s="15">
        <f t="shared" si="3"/>
        <v>266017795</v>
      </c>
    </row>
    <row r="14" spans="1:11" s="2" customFormat="1" ht="12.75" customHeight="1" x14ac:dyDescent="0.2">
      <c r="A14" s="13"/>
      <c r="B14" s="13"/>
      <c r="C14" s="14" t="s">
        <v>18</v>
      </c>
      <c r="D14" s="15">
        <v>1538538615</v>
      </c>
      <c r="E14" s="15">
        <v>441773618</v>
      </c>
      <c r="F14" s="15">
        <f t="shared" si="2"/>
        <v>1980312233</v>
      </c>
      <c r="G14" s="15">
        <v>938894480</v>
      </c>
      <c r="H14" s="15">
        <v>845628488</v>
      </c>
      <c r="I14" s="15">
        <f t="shared" si="3"/>
        <v>1041417753</v>
      </c>
    </row>
    <row r="15" spans="1:11" s="2" customFormat="1" ht="12.75" customHeight="1" x14ac:dyDescent="0.2">
      <c r="A15" s="13"/>
      <c r="B15" s="13"/>
      <c r="C15" s="14" t="s">
        <v>19</v>
      </c>
      <c r="D15" s="15">
        <v>178129591</v>
      </c>
      <c r="E15" s="15">
        <v>8081792</v>
      </c>
      <c r="F15" s="15">
        <f t="shared" si="2"/>
        <v>186211383</v>
      </c>
      <c r="G15" s="15">
        <v>84888918</v>
      </c>
      <c r="H15" s="15">
        <v>67103289</v>
      </c>
      <c r="I15" s="15">
        <f t="shared" si="3"/>
        <v>101322465</v>
      </c>
    </row>
    <row r="16" spans="1:11" s="2" customFormat="1" ht="12.75" customHeight="1" x14ac:dyDescent="0.2">
      <c r="A16" s="26"/>
      <c r="B16" s="26"/>
      <c r="C16" s="14" t="s">
        <v>20</v>
      </c>
      <c r="D16" s="15">
        <v>66396927</v>
      </c>
      <c r="E16" s="15">
        <v>4070446</v>
      </c>
      <c r="F16" s="15">
        <f t="shared" si="2"/>
        <v>70467373</v>
      </c>
      <c r="G16" s="15">
        <v>29975503</v>
      </c>
      <c r="H16" s="15">
        <v>29975503</v>
      </c>
      <c r="I16" s="15">
        <f t="shared" si="3"/>
        <v>40491870</v>
      </c>
    </row>
    <row r="17" spans="1:9" s="2" customFormat="1" ht="12.75" customHeight="1" x14ac:dyDescent="0.2">
      <c r="A17" s="13"/>
      <c r="B17" s="13"/>
      <c r="C17" s="14" t="s">
        <v>21</v>
      </c>
      <c r="D17" s="15">
        <v>103319196</v>
      </c>
      <c r="E17" s="15">
        <v>32775768</v>
      </c>
      <c r="F17" s="15">
        <f t="shared" si="2"/>
        <v>136094964</v>
      </c>
      <c r="G17" s="15">
        <v>44541205</v>
      </c>
      <c r="H17" s="15">
        <v>43755469</v>
      </c>
      <c r="I17" s="15">
        <f t="shared" si="3"/>
        <v>91553759</v>
      </c>
    </row>
    <row r="18" spans="1:9" s="2" customFormat="1" ht="12.75" customHeight="1" x14ac:dyDescent="0.2">
      <c r="A18" s="13"/>
      <c r="B18" s="13"/>
      <c r="C18" s="14" t="s">
        <v>22</v>
      </c>
      <c r="D18" s="15">
        <v>235913374</v>
      </c>
      <c r="E18" s="15">
        <v>304870868</v>
      </c>
      <c r="F18" s="15">
        <f t="shared" si="2"/>
        <v>540784242</v>
      </c>
      <c r="G18" s="15">
        <v>245454606</v>
      </c>
      <c r="H18" s="15">
        <v>235095434</v>
      </c>
      <c r="I18" s="15">
        <f t="shared" si="3"/>
        <v>295329636</v>
      </c>
    </row>
    <row r="19" spans="1:9" s="2" customFormat="1" ht="12.75" customHeight="1" x14ac:dyDescent="0.2">
      <c r="A19" s="13"/>
      <c r="B19" s="13"/>
      <c r="C19" s="14" t="s">
        <v>23</v>
      </c>
      <c r="D19" s="15">
        <v>111994222</v>
      </c>
      <c r="E19" s="15">
        <v>30772990</v>
      </c>
      <c r="F19" s="15">
        <f t="shared" si="2"/>
        <v>142767212</v>
      </c>
      <c r="G19" s="15">
        <v>67128537</v>
      </c>
      <c r="H19" s="15">
        <v>66533097</v>
      </c>
      <c r="I19" s="15">
        <f t="shared" si="3"/>
        <v>75638675</v>
      </c>
    </row>
    <row r="20" spans="1:9" s="2" customFormat="1" ht="12.75" customHeight="1" x14ac:dyDescent="0.2">
      <c r="A20" s="13"/>
      <c r="B20" s="13"/>
      <c r="C20" s="14" t="s">
        <v>24</v>
      </c>
      <c r="D20" s="15">
        <v>106731450</v>
      </c>
      <c r="E20" s="15">
        <v>33141097</v>
      </c>
      <c r="F20" s="15">
        <f t="shared" si="2"/>
        <v>139872547</v>
      </c>
      <c r="G20" s="15">
        <v>76363269</v>
      </c>
      <c r="H20" s="15">
        <v>72430890</v>
      </c>
      <c r="I20" s="15">
        <f t="shared" si="3"/>
        <v>63509278</v>
      </c>
    </row>
    <row r="21" spans="1:9" s="2" customFormat="1" ht="12.75" customHeight="1" x14ac:dyDescent="0.2">
      <c r="A21" s="13"/>
      <c r="B21" s="13"/>
      <c r="C21" s="14" t="s">
        <v>25</v>
      </c>
      <c r="D21" s="15">
        <v>79445013</v>
      </c>
      <c r="E21" s="15">
        <v>78434516</v>
      </c>
      <c r="F21" s="15">
        <f t="shared" si="2"/>
        <v>157879529</v>
      </c>
      <c r="G21" s="15">
        <v>104591045</v>
      </c>
      <c r="H21" s="15">
        <v>101772943</v>
      </c>
      <c r="I21" s="15">
        <f t="shared" si="3"/>
        <v>53288484</v>
      </c>
    </row>
    <row r="22" spans="1:9" s="2" customFormat="1" ht="12.75" customHeight="1" x14ac:dyDescent="0.2">
      <c r="A22" s="13"/>
      <c r="B22" s="13"/>
      <c r="C22" s="14" t="s">
        <v>26</v>
      </c>
      <c r="D22" s="15">
        <v>237888887</v>
      </c>
      <c r="E22" s="15">
        <v>108563547</v>
      </c>
      <c r="F22" s="15">
        <f t="shared" si="2"/>
        <v>346452434</v>
      </c>
      <c r="G22" s="15">
        <v>178689491</v>
      </c>
      <c r="H22" s="15">
        <v>164453010</v>
      </c>
      <c r="I22" s="15">
        <f t="shared" si="3"/>
        <v>167762943</v>
      </c>
    </row>
    <row r="23" spans="1:9" s="2" customFormat="1" ht="12.75" customHeight="1" x14ac:dyDescent="0.2">
      <c r="A23" s="13"/>
      <c r="B23" s="13"/>
      <c r="C23" s="14" t="s">
        <v>27</v>
      </c>
      <c r="D23" s="15">
        <v>134242104</v>
      </c>
      <c r="E23" s="15">
        <v>15807028</v>
      </c>
      <c r="F23" s="15">
        <f t="shared" si="2"/>
        <v>150049132</v>
      </c>
      <c r="G23" s="15">
        <v>62860068</v>
      </c>
      <c r="H23" s="15">
        <v>61941321</v>
      </c>
      <c r="I23" s="15">
        <f t="shared" si="3"/>
        <v>87189064</v>
      </c>
    </row>
    <row r="24" spans="1:9" s="2" customFormat="1" ht="26.25" customHeight="1" x14ac:dyDescent="0.2">
      <c r="A24" s="13"/>
      <c r="B24" s="13"/>
      <c r="C24" s="14" t="s">
        <v>28</v>
      </c>
      <c r="D24" s="15">
        <v>23174872</v>
      </c>
      <c r="E24" s="15">
        <v>401331</v>
      </c>
      <c r="F24" s="15">
        <f t="shared" si="2"/>
        <v>23576203</v>
      </c>
      <c r="G24" s="15">
        <v>13611762</v>
      </c>
      <c r="H24" s="15">
        <v>13509059</v>
      </c>
      <c r="I24" s="15">
        <f t="shared" si="3"/>
        <v>9964441</v>
      </c>
    </row>
    <row r="25" spans="1:9" s="27" customFormat="1" ht="12.75" customHeight="1" x14ac:dyDescent="0.2">
      <c r="A25" s="13"/>
      <c r="B25" s="13"/>
      <c r="C25" s="14" t="s">
        <v>29</v>
      </c>
      <c r="D25" s="15">
        <f>SUM(D26:D27)</f>
        <v>9639710984</v>
      </c>
      <c r="E25" s="15">
        <f>SUM(E26:E27)</f>
        <v>703739986</v>
      </c>
      <c r="F25" s="15">
        <f>SUM(F26:F27)</f>
        <v>10343450970</v>
      </c>
      <c r="G25" s="15">
        <f t="shared" ref="G25" si="4">SUM(G26:G27)</f>
        <v>4913295299</v>
      </c>
      <c r="H25" s="15">
        <f>SUM(H26:H27)</f>
        <v>4691176140</v>
      </c>
      <c r="I25" s="15">
        <f t="shared" si="3"/>
        <v>5430155671</v>
      </c>
    </row>
    <row r="26" spans="1:9" s="31" customFormat="1" ht="12" customHeight="1" x14ac:dyDescent="0.2">
      <c r="A26" s="28"/>
      <c r="B26" s="28"/>
      <c r="C26" s="29" t="s">
        <v>30</v>
      </c>
      <c r="D26" s="30">
        <v>9166363871</v>
      </c>
      <c r="E26" s="30">
        <v>698986670</v>
      </c>
      <c r="F26" s="30">
        <f t="shared" ref="F26:F44" si="5">D26+E26</f>
        <v>9865350541</v>
      </c>
      <c r="G26" s="30">
        <v>4774709401</v>
      </c>
      <c r="H26" s="30">
        <v>4553429154</v>
      </c>
      <c r="I26" s="30">
        <f t="shared" si="3"/>
        <v>5090641140</v>
      </c>
    </row>
    <row r="27" spans="1:9" s="31" customFormat="1" ht="12" customHeight="1" x14ac:dyDescent="0.2">
      <c r="A27" s="28"/>
      <c r="B27" s="28"/>
      <c r="C27" s="29" t="s">
        <v>31</v>
      </c>
      <c r="D27" s="30">
        <v>473347113</v>
      </c>
      <c r="E27" s="30">
        <v>4753316</v>
      </c>
      <c r="F27" s="30">
        <f t="shared" si="5"/>
        <v>478100429</v>
      </c>
      <c r="G27" s="30">
        <v>138585898</v>
      </c>
      <c r="H27" s="30">
        <v>137746986</v>
      </c>
      <c r="I27" s="30">
        <f t="shared" si="3"/>
        <v>339514531</v>
      </c>
    </row>
    <row r="28" spans="1:9" s="2" customFormat="1" ht="26.25" customHeight="1" x14ac:dyDescent="0.2">
      <c r="A28" s="13"/>
      <c r="B28" s="13"/>
      <c r="C28" s="14" t="s">
        <v>32</v>
      </c>
      <c r="D28" s="15">
        <v>2732376694</v>
      </c>
      <c r="E28" s="15">
        <v>825109922</v>
      </c>
      <c r="F28" s="15">
        <f t="shared" si="5"/>
        <v>3557486616</v>
      </c>
      <c r="G28" s="15">
        <v>1403330328</v>
      </c>
      <c r="H28" s="15">
        <v>1403329782</v>
      </c>
      <c r="I28" s="15">
        <f t="shared" si="3"/>
        <v>2154156288</v>
      </c>
    </row>
    <row r="29" spans="1:9" s="2" customFormat="1" ht="12.75" customHeight="1" x14ac:dyDescent="0.2">
      <c r="A29" s="13"/>
      <c r="B29" s="13"/>
      <c r="C29" s="14" t="s">
        <v>33</v>
      </c>
      <c r="D29" s="15">
        <v>46815780</v>
      </c>
      <c r="E29" s="15">
        <v>7584535</v>
      </c>
      <c r="F29" s="15">
        <f t="shared" si="5"/>
        <v>54400315</v>
      </c>
      <c r="G29" s="15">
        <v>18838935</v>
      </c>
      <c r="H29" s="15">
        <v>18709091</v>
      </c>
      <c r="I29" s="15">
        <f t="shared" si="3"/>
        <v>35561380</v>
      </c>
    </row>
    <row r="30" spans="1:9" s="2" customFormat="1" ht="12.75" customHeight="1" x14ac:dyDescent="0.2">
      <c r="A30" s="13"/>
      <c r="B30" s="13"/>
      <c r="C30" s="14" t="s">
        <v>34</v>
      </c>
      <c r="D30" s="15">
        <v>4409737</v>
      </c>
      <c r="E30" s="15">
        <v>3928054</v>
      </c>
      <c r="F30" s="15">
        <f t="shared" si="5"/>
        <v>8337791</v>
      </c>
      <c r="G30" s="15">
        <v>2911509</v>
      </c>
      <c r="H30" s="15">
        <v>2892172</v>
      </c>
      <c r="I30" s="15">
        <f t="shared" si="3"/>
        <v>5426282</v>
      </c>
    </row>
    <row r="31" spans="1:9" s="2" customFormat="1" ht="12.75" customHeight="1" x14ac:dyDescent="0.2">
      <c r="A31" s="13"/>
      <c r="B31" s="13"/>
      <c r="C31" s="14" t="s">
        <v>35</v>
      </c>
      <c r="D31" s="15">
        <v>31696857</v>
      </c>
      <c r="E31" s="15">
        <v>1091394</v>
      </c>
      <c r="F31" s="15">
        <f t="shared" si="5"/>
        <v>32788251</v>
      </c>
      <c r="G31" s="15">
        <v>13788666</v>
      </c>
      <c r="H31" s="15">
        <v>13788480</v>
      </c>
      <c r="I31" s="15">
        <f t="shared" si="3"/>
        <v>18999585</v>
      </c>
    </row>
    <row r="32" spans="1:9" s="2" customFormat="1" ht="26.25" customHeight="1" x14ac:dyDescent="0.2">
      <c r="A32" s="13"/>
      <c r="B32" s="13"/>
      <c r="C32" s="14" t="s">
        <v>36</v>
      </c>
      <c r="D32" s="15">
        <v>42768662</v>
      </c>
      <c r="E32" s="15">
        <v>2039535</v>
      </c>
      <c r="F32" s="15">
        <f t="shared" si="5"/>
        <v>44808197</v>
      </c>
      <c r="G32" s="15">
        <v>18712850</v>
      </c>
      <c r="H32" s="15">
        <v>18710438</v>
      </c>
      <c r="I32" s="15">
        <f t="shared" si="3"/>
        <v>26095347</v>
      </c>
    </row>
    <row r="33" spans="1:12" s="2" customFormat="1" ht="12.75" customHeight="1" x14ac:dyDescent="0.2">
      <c r="A33" s="13"/>
      <c r="B33" s="13"/>
      <c r="C33" s="14" t="s">
        <v>37</v>
      </c>
      <c r="D33" s="15">
        <v>6523762</v>
      </c>
      <c r="E33" s="15">
        <v>273189</v>
      </c>
      <c r="F33" s="15">
        <f t="shared" si="5"/>
        <v>6796951</v>
      </c>
      <c r="G33" s="15">
        <v>2923350</v>
      </c>
      <c r="H33" s="15">
        <v>2899316</v>
      </c>
      <c r="I33" s="15">
        <f t="shared" si="3"/>
        <v>3873601</v>
      </c>
    </row>
    <row r="34" spans="1:12" s="2" customFormat="1" ht="26.25" customHeight="1" x14ac:dyDescent="0.2">
      <c r="A34" s="13"/>
      <c r="B34" s="13"/>
      <c r="C34" s="14" t="s">
        <v>38</v>
      </c>
      <c r="D34" s="15">
        <v>22891616</v>
      </c>
      <c r="E34" s="15">
        <v>438991</v>
      </c>
      <c r="F34" s="15">
        <f t="shared" si="5"/>
        <v>23330607</v>
      </c>
      <c r="G34" s="15">
        <v>8960699</v>
      </c>
      <c r="H34" s="15">
        <v>8928554</v>
      </c>
      <c r="I34" s="15">
        <f t="shared" si="3"/>
        <v>14369908</v>
      </c>
    </row>
    <row r="35" spans="1:12" s="2" customFormat="1" ht="12.75" customHeight="1" x14ac:dyDescent="0.2">
      <c r="A35" s="13"/>
      <c r="B35" s="13"/>
      <c r="C35" s="14" t="s">
        <v>39</v>
      </c>
      <c r="D35" s="15">
        <v>11554983</v>
      </c>
      <c r="E35" s="15">
        <v>438145</v>
      </c>
      <c r="F35" s="15">
        <f t="shared" si="5"/>
        <v>11993128</v>
      </c>
      <c r="G35" s="15">
        <v>4492715</v>
      </c>
      <c r="H35" s="15">
        <v>4492715</v>
      </c>
      <c r="I35" s="15">
        <f t="shared" si="3"/>
        <v>7500413</v>
      </c>
    </row>
    <row r="36" spans="1:12" s="2" customFormat="1" ht="26.25" customHeight="1" x14ac:dyDescent="0.2">
      <c r="A36" s="13"/>
      <c r="B36" s="13"/>
      <c r="C36" s="14" t="s">
        <v>40</v>
      </c>
      <c r="D36" s="15">
        <v>6598824</v>
      </c>
      <c r="E36" s="15">
        <v>1062973</v>
      </c>
      <c r="F36" s="15">
        <f t="shared" si="5"/>
        <v>7661797</v>
      </c>
      <c r="G36" s="15">
        <v>3330990</v>
      </c>
      <c r="H36" s="15">
        <v>3214103</v>
      </c>
      <c r="I36" s="15">
        <f t="shared" si="3"/>
        <v>4330807</v>
      </c>
    </row>
    <row r="37" spans="1:12" s="2" customFormat="1" ht="26.25" customHeight="1" x14ac:dyDescent="0.2">
      <c r="A37" s="13"/>
      <c r="B37" s="13"/>
      <c r="C37" s="14" t="s">
        <v>41</v>
      </c>
      <c r="D37" s="15">
        <v>5708566</v>
      </c>
      <c r="E37" s="15">
        <v>161123</v>
      </c>
      <c r="F37" s="15">
        <f t="shared" si="5"/>
        <v>5869689</v>
      </c>
      <c r="G37" s="15">
        <v>2108754</v>
      </c>
      <c r="H37" s="15">
        <v>2108754</v>
      </c>
      <c r="I37" s="15">
        <f t="shared" si="3"/>
        <v>3760935</v>
      </c>
      <c r="L37" s="25"/>
    </row>
    <row r="38" spans="1:12" s="2" customFormat="1" ht="12.75" customHeight="1" x14ac:dyDescent="0.2">
      <c r="A38" s="13"/>
      <c r="B38" s="13"/>
      <c r="C38" s="14" t="s">
        <v>42</v>
      </c>
      <c r="D38" s="15">
        <v>27844773</v>
      </c>
      <c r="E38" s="15">
        <v>12438767</v>
      </c>
      <c r="F38" s="15">
        <f t="shared" si="5"/>
        <v>40283540</v>
      </c>
      <c r="G38" s="15">
        <v>22761981</v>
      </c>
      <c r="H38" s="15">
        <v>20992423</v>
      </c>
      <c r="I38" s="15">
        <f t="shared" si="3"/>
        <v>17521559</v>
      </c>
    </row>
    <row r="39" spans="1:12" s="2" customFormat="1" ht="12.75" customHeight="1" x14ac:dyDescent="0.2">
      <c r="A39" s="13"/>
      <c r="B39" s="13"/>
      <c r="C39" s="14" t="s">
        <v>43</v>
      </c>
      <c r="D39" s="15">
        <v>0</v>
      </c>
      <c r="E39" s="15">
        <v>907131</v>
      </c>
      <c r="F39" s="15">
        <f t="shared" si="5"/>
        <v>907131</v>
      </c>
      <c r="G39" s="15">
        <v>907131</v>
      </c>
      <c r="H39" s="15">
        <v>840317</v>
      </c>
      <c r="I39" s="15">
        <f t="shared" si="3"/>
        <v>0</v>
      </c>
    </row>
    <row r="40" spans="1:12" s="2" customFormat="1" ht="12.75" customHeight="1" x14ac:dyDescent="0.2">
      <c r="A40" s="13"/>
      <c r="B40" s="13"/>
      <c r="C40" s="14" t="s">
        <v>44</v>
      </c>
      <c r="D40" s="15">
        <v>2953344</v>
      </c>
      <c r="E40" s="15">
        <v>0</v>
      </c>
      <c r="F40" s="15">
        <f t="shared" si="5"/>
        <v>2953344</v>
      </c>
      <c r="G40" s="15">
        <v>813735</v>
      </c>
      <c r="H40" s="15">
        <v>613735</v>
      </c>
      <c r="I40" s="15">
        <f t="shared" si="3"/>
        <v>2139609</v>
      </c>
    </row>
    <row r="41" spans="1:12" s="2" customFormat="1" ht="12.75" customHeight="1" x14ac:dyDescent="0.2">
      <c r="A41" s="13"/>
      <c r="B41" s="13"/>
      <c r="C41" s="14" t="s">
        <v>45</v>
      </c>
      <c r="D41" s="15">
        <v>724443843</v>
      </c>
      <c r="E41" s="15">
        <v>0</v>
      </c>
      <c r="F41" s="15">
        <f t="shared" si="5"/>
        <v>724443843</v>
      </c>
      <c r="G41" s="15">
        <v>516117542</v>
      </c>
      <c r="H41" s="15">
        <v>516117542</v>
      </c>
      <c r="I41" s="15">
        <f t="shared" si="3"/>
        <v>208326301</v>
      </c>
    </row>
    <row r="42" spans="1:12" s="2" customFormat="1" ht="12.75" customHeight="1" x14ac:dyDescent="0.2">
      <c r="A42" s="13"/>
      <c r="B42" s="13"/>
      <c r="C42" s="14" t="s">
        <v>46</v>
      </c>
      <c r="D42" s="15">
        <v>1415845804</v>
      </c>
      <c r="E42" s="15">
        <v>0</v>
      </c>
      <c r="F42" s="15">
        <f t="shared" si="5"/>
        <v>1415845804</v>
      </c>
      <c r="G42" s="15">
        <v>917981262</v>
      </c>
      <c r="H42" s="15">
        <v>917981262</v>
      </c>
      <c r="I42" s="15">
        <f t="shared" si="3"/>
        <v>497864542</v>
      </c>
    </row>
    <row r="43" spans="1:12" s="24" customFormat="1" ht="13.5" customHeight="1" x14ac:dyDescent="0.2">
      <c r="A43" s="32"/>
      <c r="B43" s="32"/>
      <c r="C43" s="14" t="s">
        <v>47</v>
      </c>
      <c r="D43" s="15">
        <v>9217026284</v>
      </c>
      <c r="E43" s="15">
        <v>132411277</v>
      </c>
      <c r="F43" s="15">
        <f t="shared" si="5"/>
        <v>9349437561</v>
      </c>
      <c r="G43" s="15">
        <v>5314465493</v>
      </c>
      <c r="H43" s="15">
        <v>4982654729</v>
      </c>
      <c r="I43" s="15">
        <f t="shared" si="3"/>
        <v>4034972068</v>
      </c>
    </row>
    <row r="44" spans="1:12" s="2" customFormat="1" ht="12.75" customHeight="1" x14ac:dyDescent="0.2">
      <c r="A44" s="13"/>
      <c r="B44" s="13"/>
      <c r="C44" s="14" t="s">
        <v>48</v>
      </c>
      <c r="D44" s="15">
        <v>9577177810</v>
      </c>
      <c r="E44" s="15">
        <v>-2550596932</v>
      </c>
      <c r="F44" s="15">
        <f t="shared" si="5"/>
        <v>7026580878</v>
      </c>
      <c r="G44" s="15">
        <v>0</v>
      </c>
      <c r="H44" s="15">
        <v>0</v>
      </c>
      <c r="I44" s="15">
        <f t="shared" si="3"/>
        <v>7026580878</v>
      </c>
    </row>
    <row r="45" spans="1:12" s="24" customFormat="1" ht="12.75" customHeight="1" x14ac:dyDescent="0.2">
      <c r="A45" s="21"/>
      <c r="B45" s="21"/>
      <c r="C45" s="21" t="s">
        <v>49</v>
      </c>
      <c r="D45" s="22">
        <f>SUM(D46:D47)</f>
        <v>517307114</v>
      </c>
      <c r="E45" s="22">
        <f>SUM(E46:E47)</f>
        <v>4540498</v>
      </c>
      <c r="F45" s="22">
        <f t="shared" ref="F45:G45" si="6">SUM(F46:F47)</f>
        <v>521847612</v>
      </c>
      <c r="G45" s="22">
        <f t="shared" si="6"/>
        <v>218445711</v>
      </c>
      <c r="H45" s="22">
        <f>SUM(H46:H47)</f>
        <v>211565832</v>
      </c>
      <c r="I45" s="22">
        <f t="shared" si="3"/>
        <v>303401901</v>
      </c>
      <c r="J45" s="23"/>
      <c r="K45" s="15"/>
    </row>
    <row r="46" spans="1:12" s="24" customFormat="1" ht="12.75" customHeight="1" x14ac:dyDescent="0.2">
      <c r="A46" s="32"/>
      <c r="B46" s="32"/>
      <c r="C46" s="14" t="s">
        <v>50</v>
      </c>
      <c r="D46" s="15">
        <v>289092101</v>
      </c>
      <c r="E46" s="15">
        <v>785078</v>
      </c>
      <c r="F46" s="15">
        <f>D46+E46</f>
        <v>289877179</v>
      </c>
      <c r="G46" s="15">
        <v>126320259</v>
      </c>
      <c r="H46" s="15">
        <v>121185817</v>
      </c>
      <c r="I46" s="15">
        <f t="shared" si="3"/>
        <v>163556920</v>
      </c>
    </row>
    <row r="47" spans="1:12" s="24" customFormat="1" ht="12.75" customHeight="1" x14ac:dyDescent="0.2">
      <c r="A47" s="32"/>
      <c r="B47" s="32"/>
      <c r="C47" s="14" t="s">
        <v>51</v>
      </c>
      <c r="D47" s="15">
        <v>228215013</v>
      </c>
      <c r="E47" s="15">
        <v>3755420</v>
      </c>
      <c r="F47" s="15">
        <f>D47+E47</f>
        <v>231970433</v>
      </c>
      <c r="G47" s="15">
        <v>92125452</v>
      </c>
      <c r="H47" s="15">
        <v>90380015</v>
      </c>
      <c r="I47" s="15">
        <f t="shared" si="3"/>
        <v>139844981</v>
      </c>
    </row>
    <row r="48" spans="1:12" s="24" customFormat="1" ht="12.75" customHeight="1" x14ac:dyDescent="0.2">
      <c r="A48" s="21"/>
      <c r="B48" s="21"/>
      <c r="C48" s="21" t="s">
        <v>52</v>
      </c>
      <c r="D48" s="22">
        <f>SUM(D49:D50)</f>
        <v>1199267022</v>
      </c>
      <c r="E48" s="22">
        <f>SUM(E49:E50)</f>
        <v>50172253</v>
      </c>
      <c r="F48" s="22">
        <f>SUM(F49:F50)</f>
        <v>1249439275</v>
      </c>
      <c r="G48" s="22">
        <f>SUM(G49:G50)</f>
        <v>487005096</v>
      </c>
      <c r="H48" s="22">
        <f>SUM(H49:H50)</f>
        <v>446652488</v>
      </c>
      <c r="I48" s="22">
        <f>F48-G48</f>
        <v>762434179</v>
      </c>
      <c r="J48" s="23"/>
      <c r="K48" s="15"/>
    </row>
    <row r="49" spans="1:11" s="24" customFormat="1" ht="12.75" customHeight="1" x14ac:dyDescent="0.2">
      <c r="A49" s="13"/>
      <c r="B49" s="13"/>
      <c r="C49" s="14" t="s">
        <v>53</v>
      </c>
      <c r="D49" s="15">
        <v>1147957699</v>
      </c>
      <c r="E49" s="15">
        <v>48936252</v>
      </c>
      <c r="F49" s="15">
        <f>D49+E49</f>
        <v>1196893951</v>
      </c>
      <c r="G49" s="15">
        <v>465863410</v>
      </c>
      <c r="H49" s="15">
        <v>427198987</v>
      </c>
      <c r="I49" s="15">
        <f t="shared" si="3"/>
        <v>731030541</v>
      </c>
    </row>
    <row r="50" spans="1:11" s="24" customFormat="1" ht="12.75" customHeight="1" x14ac:dyDescent="0.2">
      <c r="A50" s="13"/>
      <c r="B50" s="13"/>
      <c r="C50" s="14" t="s">
        <v>54</v>
      </c>
      <c r="D50" s="15">
        <v>51309323</v>
      </c>
      <c r="E50" s="15">
        <v>1236001</v>
      </c>
      <c r="F50" s="15">
        <f>D50+E50</f>
        <v>52545324</v>
      </c>
      <c r="G50" s="15">
        <v>21141686</v>
      </c>
      <c r="H50" s="15">
        <v>19453501</v>
      </c>
      <c r="I50" s="15">
        <f t="shared" si="3"/>
        <v>31403638</v>
      </c>
    </row>
    <row r="51" spans="1:11" s="24" customFormat="1" ht="12.75" customHeight="1" x14ac:dyDescent="0.2">
      <c r="A51" s="21"/>
      <c r="B51" s="21"/>
      <c r="C51" s="21" t="s">
        <v>55</v>
      </c>
      <c r="D51" s="22">
        <f>SUM(D52:D57)</f>
        <v>2257622869</v>
      </c>
      <c r="E51" s="22">
        <f>SUM(E52:E57)</f>
        <v>790185106</v>
      </c>
      <c r="F51" s="22">
        <f>SUM(F52:F57)</f>
        <v>3047807975</v>
      </c>
      <c r="G51" s="22">
        <f>SUM(G52:G57)</f>
        <v>1498660599</v>
      </c>
      <c r="H51" s="22">
        <f>SUM(H52:H57)</f>
        <v>1454155255</v>
      </c>
      <c r="I51" s="22">
        <f>F51-G51</f>
        <v>1549147376</v>
      </c>
      <c r="J51" s="23"/>
      <c r="K51" s="15"/>
    </row>
    <row r="52" spans="1:11" s="2" customFormat="1" ht="26.25" customHeight="1" x14ac:dyDescent="0.2">
      <c r="A52" s="13"/>
      <c r="B52" s="13"/>
      <c r="C52" s="14" t="s">
        <v>56</v>
      </c>
      <c r="D52" s="15">
        <v>300824389</v>
      </c>
      <c r="E52" s="15">
        <v>38522350</v>
      </c>
      <c r="F52" s="15">
        <f t="shared" ref="F52:F56" si="7">D52+E52</f>
        <v>339346739</v>
      </c>
      <c r="G52" s="15">
        <v>160813035</v>
      </c>
      <c r="H52" s="15">
        <v>157385418</v>
      </c>
      <c r="I52" s="15">
        <f t="shared" si="3"/>
        <v>178533704</v>
      </c>
    </row>
    <row r="53" spans="1:11" s="24" customFormat="1" ht="12.75" customHeight="1" x14ac:dyDescent="0.2">
      <c r="A53" s="13"/>
      <c r="B53" s="13"/>
      <c r="C53" s="14" t="s">
        <v>57</v>
      </c>
      <c r="D53" s="15">
        <v>52396820</v>
      </c>
      <c r="E53" s="15">
        <v>136525</v>
      </c>
      <c r="F53" s="15">
        <f t="shared" si="7"/>
        <v>52533345</v>
      </c>
      <c r="G53" s="15">
        <v>22573634</v>
      </c>
      <c r="H53" s="15">
        <v>21059169</v>
      </c>
      <c r="I53" s="15">
        <f t="shared" si="3"/>
        <v>29959711</v>
      </c>
    </row>
    <row r="54" spans="1:11" s="2" customFormat="1" ht="12.75" customHeight="1" x14ac:dyDescent="0.2">
      <c r="A54" s="13"/>
      <c r="B54" s="13"/>
      <c r="C54" s="14" t="s">
        <v>58</v>
      </c>
      <c r="D54" s="15">
        <v>1271481011</v>
      </c>
      <c r="E54" s="15">
        <v>139994514</v>
      </c>
      <c r="F54" s="15">
        <f t="shared" si="7"/>
        <v>1411475525</v>
      </c>
      <c r="G54" s="15">
        <v>548513615</v>
      </c>
      <c r="H54" s="15">
        <v>510381852</v>
      </c>
      <c r="I54" s="15">
        <f t="shared" si="3"/>
        <v>862961910</v>
      </c>
    </row>
    <row r="55" spans="1:11" s="2" customFormat="1" ht="12.75" customHeight="1" x14ac:dyDescent="0.2">
      <c r="A55" s="13"/>
      <c r="B55" s="13"/>
      <c r="C55" s="14" t="s">
        <v>59</v>
      </c>
      <c r="D55" s="15">
        <v>35368446</v>
      </c>
      <c r="E55" s="15">
        <v>17550617</v>
      </c>
      <c r="F55" s="15">
        <f t="shared" si="7"/>
        <v>52919063</v>
      </c>
      <c r="G55" s="15">
        <v>20741918</v>
      </c>
      <c r="H55" s="15">
        <v>19597155</v>
      </c>
      <c r="I55" s="15">
        <f t="shared" si="3"/>
        <v>32177145</v>
      </c>
    </row>
    <row r="56" spans="1:11" s="2" customFormat="1" ht="38.25" customHeight="1" x14ac:dyDescent="0.2">
      <c r="A56" s="13"/>
      <c r="B56" s="13"/>
      <c r="C56" s="14" t="s">
        <v>60</v>
      </c>
      <c r="D56" s="15">
        <v>13283796</v>
      </c>
      <c r="E56" s="15">
        <v>67591</v>
      </c>
      <c r="F56" s="15">
        <f t="shared" si="7"/>
        <v>13351387</v>
      </c>
      <c r="G56" s="15">
        <v>5596989</v>
      </c>
      <c r="H56" s="15">
        <v>5310253</v>
      </c>
      <c r="I56" s="15">
        <f>F56-G56</f>
        <v>7754398</v>
      </c>
    </row>
    <row r="57" spans="1:11" s="2" customFormat="1" ht="12.75" customHeight="1" x14ac:dyDescent="0.2">
      <c r="A57" s="13"/>
      <c r="B57" s="13"/>
      <c r="C57" s="14" t="s">
        <v>61</v>
      </c>
      <c r="D57" s="15">
        <v>584268407</v>
      </c>
      <c r="E57" s="15">
        <v>593913509</v>
      </c>
      <c r="F57" s="15">
        <f>D57+E57</f>
        <v>1178181916</v>
      </c>
      <c r="G57" s="15">
        <v>740421408</v>
      </c>
      <c r="H57" s="15">
        <v>740421408</v>
      </c>
      <c r="I57" s="15">
        <f t="shared" si="3"/>
        <v>437760508</v>
      </c>
    </row>
    <row r="58" spans="1:11" s="2" customFormat="1" ht="6" customHeight="1" x14ac:dyDescent="0.2">
      <c r="A58" s="33"/>
      <c r="B58" s="33"/>
      <c r="C58" s="34"/>
      <c r="D58" s="35"/>
      <c r="E58" s="35"/>
      <c r="F58" s="36"/>
      <c r="G58" s="35"/>
      <c r="H58" s="35"/>
      <c r="I58" s="35"/>
    </row>
    <row r="59" spans="1:11" s="20" customFormat="1" ht="15.95" customHeight="1" thickBot="1" x14ac:dyDescent="0.25">
      <c r="A59" s="16" t="s">
        <v>62</v>
      </c>
      <c r="B59" s="16"/>
      <c r="C59" s="16"/>
      <c r="D59" s="17">
        <f t="shared" ref="D59:I59" si="8">SUM(D60,D94,D97,D100)</f>
        <v>45691377708</v>
      </c>
      <c r="E59" s="17">
        <f t="shared" si="8"/>
        <v>3523772420</v>
      </c>
      <c r="F59" s="17">
        <f t="shared" si="8"/>
        <v>49215150128</v>
      </c>
      <c r="G59" s="17">
        <f t="shared" si="8"/>
        <v>22514373728</v>
      </c>
      <c r="H59" s="17">
        <f t="shared" si="8"/>
        <v>22466533567</v>
      </c>
      <c r="I59" s="17">
        <f t="shared" si="8"/>
        <v>26700776400</v>
      </c>
      <c r="J59" s="18"/>
      <c r="K59" s="19"/>
    </row>
    <row r="60" spans="1:11" s="24" customFormat="1" ht="12.75" customHeight="1" thickTop="1" x14ac:dyDescent="0.2">
      <c r="A60" s="21"/>
      <c r="B60" s="21"/>
      <c r="C60" s="21" t="s">
        <v>15</v>
      </c>
      <c r="D60" s="22">
        <f>SUM(D61:D74,D77:D93)</f>
        <v>44413208237</v>
      </c>
      <c r="E60" s="22">
        <f t="shared" ref="E60:I60" si="9">SUM(E61:E74,E77:E93)</f>
        <v>3462932936</v>
      </c>
      <c r="F60" s="22">
        <f t="shared" si="9"/>
        <v>47876141173</v>
      </c>
      <c r="G60" s="22">
        <f t="shared" si="9"/>
        <v>21978126809</v>
      </c>
      <c r="H60" s="22">
        <f t="shared" si="9"/>
        <v>21930313273</v>
      </c>
      <c r="I60" s="22">
        <f t="shared" si="9"/>
        <v>25898014364</v>
      </c>
      <c r="J60" s="23"/>
      <c r="K60" s="15"/>
    </row>
    <row r="61" spans="1:11" s="2" customFormat="1" ht="12.75" customHeight="1" x14ac:dyDescent="0.2">
      <c r="A61" s="13"/>
      <c r="B61" s="13"/>
      <c r="C61" s="14" t="s">
        <v>16</v>
      </c>
      <c r="D61" s="15">
        <v>0</v>
      </c>
      <c r="E61" s="15">
        <v>0</v>
      </c>
      <c r="F61" s="15">
        <f t="shared" ref="F61:F73" si="10">D61+E61</f>
        <v>0</v>
      </c>
      <c r="G61" s="15">
        <v>0</v>
      </c>
      <c r="H61" s="15">
        <v>0</v>
      </c>
      <c r="I61" s="15">
        <f t="shared" ref="I61:I96" si="11">F61-G61</f>
        <v>0</v>
      </c>
      <c r="K61" s="25"/>
    </row>
    <row r="62" spans="1:11" s="2" customFormat="1" ht="12.75" customHeight="1" x14ac:dyDescent="0.2">
      <c r="A62" s="13"/>
      <c r="B62" s="13"/>
      <c r="C62" s="14" t="s">
        <v>17</v>
      </c>
      <c r="D62" s="15">
        <v>1888252</v>
      </c>
      <c r="E62" s="15">
        <v>9022827</v>
      </c>
      <c r="F62" s="15">
        <f t="shared" si="10"/>
        <v>10911079</v>
      </c>
      <c r="G62" s="15">
        <v>0</v>
      </c>
      <c r="H62" s="15">
        <v>0</v>
      </c>
      <c r="I62" s="15">
        <f t="shared" si="11"/>
        <v>10911079</v>
      </c>
    </row>
    <row r="63" spans="1:11" s="2" customFormat="1" ht="12.75" customHeight="1" x14ac:dyDescent="0.2">
      <c r="A63" s="13"/>
      <c r="B63" s="13"/>
      <c r="C63" s="14" t="s">
        <v>18</v>
      </c>
      <c r="D63" s="15">
        <v>0</v>
      </c>
      <c r="E63" s="15">
        <v>3024250</v>
      </c>
      <c r="F63" s="15">
        <f t="shared" si="10"/>
        <v>3024250</v>
      </c>
      <c r="G63" s="15">
        <v>0</v>
      </c>
      <c r="H63" s="15">
        <v>0</v>
      </c>
      <c r="I63" s="15">
        <f t="shared" si="11"/>
        <v>3024250</v>
      </c>
    </row>
    <row r="64" spans="1:11" s="2" customFormat="1" ht="12.75" customHeight="1" x14ac:dyDescent="0.2">
      <c r="A64" s="13"/>
      <c r="B64" s="13"/>
      <c r="C64" s="14" t="s">
        <v>19</v>
      </c>
      <c r="D64" s="15">
        <v>0</v>
      </c>
      <c r="E64" s="15">
        <v>1334</v>
      </c>
      <c r="F64" s="15">
        <f t="shared" si="10"/>
        <v>1334</v>
      </c>
      <c r="G64" s="15">
        <v>0</v>
      </c>
      <c r="H64" s="15">
        <v>0</v>
      </c>
      <c r="I64" s="15">
        <f t="shared" si="11"/>
        <v>1334</v>
      </c>
    </row>
    <row r="65" spans="1:9" s="2" customFormat="1" ht="12.75" customHeight="1" x14ac:dyDescent="0.2">
      <c r="A65" s="26"/>
      <c r="B65" s="26"/>
      <c r="C65" s="14" t="s">
        <v>20</v>
      </c>
      <c r="D65" s="15">
        <v>0</v>
      </c>
      <c r="E65" s="15">
        <v>21680880</v>
      </c>
      <c r="F65" s="15">
        <f t="shared" si="10"/>
        <v>21680880</v>
      </c>
      <c r="G65" s="15">
        <v>213111</v>
      </c>
      <c r="H65" s="15">
        <v>213111</v>
      </c>
      <c r="I65" s="15">
        <f t="shared" si="11"/>
        <v>21467769</v>
      </c>
    </row>
    <row r="66" spans="1:9" s="2" customFormat="1" ht="12.75" customHeight="1" x14ac:dyDescent="0.2">
      <c r="A66" s="13"/>
      <c r="B66" s="13"/>
      <c r="C66" s="14" t="s">
        <v>21</v>
      </c>
      <c r="D66" s="15">
        <v>0</v>
      </c>
      <c r="E66" s="15">
        <v>0</v>
      </c>
      <c r="F66" s="15">
        <f t="shared" si="10"/>
        <v>0</v>
      </c>
      <c r="G66" s="15">
        <v>0</v>
      </c>
      <c r="H66" s="15">
        <v>0</v>
      </c>
      <c r="I66" s="15">
        <f t="shared" si="11"/>
        <v>0</v>
      </c>
    </row>
    <row r="67" spans="1:9" s="2" customFormat="1" ht="12.75" customHeight="1" x14ac:dyDescent="0.2">
      <c r="A67" s="13"/>
      <c r="B67" s="13"/>
      <c r="C67" s="14" t="s">
        <v>22</v>
      </c>
      <c r="D67" s="15">
        <v>3056753931</v>
      </c>
      <c r="E67" s="15">
        <v>28072377</v>
      </c>
      <c r="F67" s="15">
        <f t="shared" si="10"/>
        <v>3084826308</v>
      </c>
      <c r="G67" s="15">
        <v>559544161</v>
      </c>
      <c r="H67" s="15">
        <v>558319532</v>
      </c>
      <c r="I67" s="15">
        <f t="shared" si="11"/>
        <v>2525282147</v>
      </c>
    </row>
    <row r="68" spans="1:9" s="2" customFormat="1" ht="12.75" customHeight="1" x14ac:dyDescent="0.2">
      <c r="A68" s="13"/>
      <c r="B68" s="13"/>
      <c r="C68" s="14" t="s">
        <v>23</v>
      </c>
      <c r="D68" s="15">
        <v>0</v>
      </c>
      <c r="E68" s="15">
        <v>0</v>
      </c>
      <c r="F68" s="15">
        <f t="shared" si="10"/>
        <v>0</v>
      </c>
      <c r="G68" s="15">
        <v>0</v>
      </c>
      <c r="H68" s="15">
        <v>0</v>
      </c>
      <c r="I68" s="15">
        <f t="shared" si="11"/>
        <v>0</v>
      </c>
    </row>
    <row r="69" spans="1:9" s="2" customFormat="1" ht="12.75" customHeight="1" x14ac:dyDescent="0.2">
      <c r="A69" s="13"/>
      <c r="B69" s="13"/>
      <c r="C69" s="14" t="s">
        <v>24</v>
      </c>
      <c r="D69" s="15">
        <v>0</v>
      </c>
      <c r="E69" s="15">
        <v>7479301</v>
      </c>
      <c r="F69" s="15">
        <f t="shared" si="10"/>
        <v>7479301</v>
      </c>
      <c r="G69" s="15">
        <v>7468928</v>
      </c>
      <c r="H69" s="15">
        <v>7432096</v>
      </c>
      <c r="I69" s="15">
        <f t="shared" si="11"/>
        <v>10373</v>
      </c>
    </row>
    <row r="70" spans="1:9" s="2" customFormat="1" ht="12.75" customHeight="1" x14ac:dyDescent="0.2">
      <c r="A70" s="13"/>
      <c r="B70" s="13"/>
      <c r="C70" s="14" t="s">
        <v>25</v>
      </c>
      <c r="D70" s="15">
        <v>0</v>
      </c>
      <c r="E70" s="15">
        <v>2904284</v>
      </c>
      <c r="F70" s="15">
        <f t="shared" si="10"/>
        <v>2904284</v>
      </c>
      <c r="G70" s="15">
        <v>2904284</v>
      </c>
      <c r="H70" s="15">
        <v>2904284</v>
      </c>
      <c r="I70" s="15">
        <f t="shared" si="11"/>
        <v>0</v>
      </c>
    </row>
    <row r="71" spans="1:9" s="2" customFormat="1" ht="12.75" customHeight="1" x14ac:dyDescent="0.2">
      <c r="A71" s="13"/>
      <c r="B71" s="13"/>
      <c r="C71" s="14" t="s">
        <v>26</v>
      </c>
      <c r="D71" s="15">
        <v>0</v>
      </c>
      <c r="E71" s="15">
        <v>0</v>
      </c>
      <c r="F71" s="15">
        <f t="shared" si="10"/>
        <v>0</v>
      </c>
      <c r="G71" s="15">
        <v>0</v>
      </c>
      <c r="H71" s="15">
        <v>0</v>
      </c>
      <c r="I71" s="15">
        <f t="shared" si="11"/>
        <v>0</v>
      </c>
    </row>
    <row r="72" spans="1:9" s="2" customFormat="1" ht="12.75" customHeight="1" x14ac:dyDescent="0.2">
      <c r="A72" s="13"/>
      <c r="B72" s="13"/>
      <c r="C72" s="14" t="s">
        <v>27</v>
      </c>
      <c r="D72" s="15">
        <v>0</v>
      </c>
      <c r="E72" s="15">
        <v>1496829</v>
      </c>
      <c r="F72" s="15">
        <f t="shared" si="10"/>
        <v>1496829</v>
      </c>
      <c r="G72" s="15">
        <v>1496705</v>
      </c>
      <c r="H72" s="15">
        <v>1496705</v>
      </c>
      <c r="I72" s="15">
        <f t="shared" si="11"/>
        <v>124</v>
      </c>
    </row>
    <row r="73" spans="1:9" s="2" customFormat="1" ht="26.25" customHeight="1" x14ac:dyDescent="0.2">
      <c r="A73" s="13"/>
      <c r="B73" s="13"/>
      <c r="C73" s="14" t="s">
        <v>28</v>
      </c>
      <c r="D73" s="15">
        <v>0</v>
      </c>
      <c r="E73" s="15">
        <v>0</v>
      </c>
      <c r="F73" s="15">
        <f t="shared" si="10"/>
        <v>0</v>
      </c>
      <c r="G73" s="15">
        <v>0</v>
      </c>
      <c r="H73" s="15">
        <v>0</v>
      </c>
      <c r="I73" s="15">
        <f t="shared" si="11"/>
        <v>0</v>
      </c>
    </row>
    <row r="74" spans="1:9" s="27" customFormat="1" ht="12.75" customHeight="1" x14ac:dyDescent="0.2">
      <c r="A74" s="13"/>
      <c r="B74" s="13"/>
      <c r="C74" s="14" t="s">
        <v>29</v>
      </c>
      <c r="D74" s="15">
        <f>SUM(D75:D76)</f>
        <v>22902371163</v>
      </c>
      <c r="E74" s="15">
        <f>SUM(E75:E76)</f>
        <v>53223259</v>
      </c>
      <c r="F74" s="15">
        <f>SUM(F75:F76)</f>
        <v>22955594422</v>
      </c>
      <c r="G74" s="15">
        <f t="shared" ref="G74" si="12">SUM(G75:G76)</f>
        <v>9240500212</v>
      </c>
      <c r="H74" s="15">
        <f>SUM(H75:H76)</f>
        <v>9193948137</v>
      </c>
      <c r="I74" s="15">
        <f t="shared" si="11"/>
        <v>13715094210</v>
      </c>
    </row>
    <row r="75" spans="1:9" s="31" customFormat="1" ht="12" customHeight="1" x14ac:dyDescent="0.2">
      <c r="A75" s="28"/>
      <c r="B75" s="28"/>
      <c r="C75" s="29" t="s">
        <v>30</v>
      </c>
      <c r="D75" s="30">
        <v>3082316942</v>
      </c>
      <c r="E75" s="30">
        <v>21081872</v>
      </c>
      <c r="F75" s="30">
        <f t="shared" ref="F75:F93" si="13">D75+E75</f>
        <v>3103398814</v>
      </c>
      <c r="G75" s="30">
        <v>1527878938</v>
      </c>
      <c r="H75" s="30">
        <v>1482469839</v>
      </c>
      <c r="I75" s="30">
        <f t="shared" si="11"/>
        <v>1575519876</v>
      </c>
    </row>
    <row r="76" spans="1:9" s="31" customFormat="1" ht="12" customHeight="1" x14ac:dyDescent="0.2">
      <c r="A76" s="28"/>
      <c r="B76" s="28"/>
      <c r="C76" s="29" t="s">
        <v>31</v>
      </c>
      <c r="D76" s="30">
        <v>19820054221</v>
      </c>
      <c r="E76" s="30">
        <v>32141387</v>
      </c>
      <c r="F76" s="30">
        <f t="shared" si="13"/>
        <v>19852195608</v>
      </c>
      <c r="G76" s="30">
        <v>7712621274</v>
      </c>
      <c r="H76" s="30">
        <v>7711478298</v>
      </c>
      <c r="I76" s="30">
        <f t="shared" si="11"/>
        <v>12139574334</v>
      </c>
    </row>
    <row r="77" spans="1:9" s="2" customFormat="1" ht="26.25" customHeight="1" x14ac:dyDescent="0.2">
      <c r="A77" s="13"/>
      <c r="B77" s="13"/>
      <c r="C77" s="14" t="s">
        <v>32</v>
      </c>
      <c r="D77" s="15">
        <v>56352049</v>
      </c>
      <c r="E77" s="15">
        <v>21659969</v>
      </c>
      <c r="F77" s="15">
        <f t="shared" si="13"/>
        <v>78012018</v>
      </c>
      <c r="G77" s="15">
        <v>1455816</v>
      </c>
      <c r="H77" s="15">
        <v>1455816</v>
      </c>
      <c r="I77" s="15">
        <f t="shared" si="11"/>
        <v>76556202</v>
      </c>
    </row>
    <row r="78" spans="1:9" s="2" customFormat="1" ht="12.75" customHeight="1" x14ac:dyDescent="0.2">
      <c r="A78" s="13"/>
      <c r="B78" s="13"/>
      <c r="C78" s="14" t="s">
        <v>33</v>
      </c>
      <c r="D78" s="15">
        <v>0</v>
      </c>
      <c r="E78" s="15">
        <v>0</v>
      </c>
      <c r="F78" s="15">
        <f t="shared" si="13"/>
        <v>0</v>
      </c>
      <c r="G78" s="15">
        <v>0</v>
      </c>
      <c r="H78" s="15">
        <v>0</v>
      </c>
      <c r="I78" s="15">
        <f t="shared" si="11"/>
        <v>0</v>
      </c>
    </row>
    <row r="79" spans="1:9" s="2" customFormat="1" ht="12.75" customHeight="1" x14ac:dyDescent="0.2">
      <c r="A79" s="13"/>
      <c r="B79" s="13"/>
      <c r="C79" s="14" t="s">
        <v>34</v>
      </c>
      <c r="D79" s="15">
        <v>0</v>
      </c>
      <c r="E79" s="15">
        <v>12980808</v>
      </c>
      <c r="F79" s="15">
        <f t="shared" si="13"/>
        <v>12980808</v>
      </c>
      <c r="G79" s="15">
        <v>0</v>
      </c>
      <c r="H79" s="15">
        <v>0</v>
      </c>
      <c r="I79" s="15">
        <f t="shared" si="11"/>
        <v>12980808</v>
      </c>
    </row>
    <row r="80" spans="1:9" s="2" customFormat="1" ht="12.75" customHeight="1" x14ac:dyDescent="0.2">
      <c r="A80" s="13"/>
      <c r="B80" s="13"/>
      <c r="C80" s="14" t="s">
        <v>35</v>
      </c>
      <c r="D80" s="15">
        <v>0</v>
      </c>
      <c r="E80" s="15">
        <v>0</v>
      </c>
      <c r="F80" s="15">
        <f t="shared" si="13"/>
        <v>0</v>
      </c>
      <c r="G80" s="15">
        <v>0</v>
      </c>
      <c r="H80" s="15">
        <v>0</v>
      </c>
      <c r="I80" s="15">
        <f t="shared" si="11"/>
        <v>0</v>
      </c>
    </row>
    <row r="81" spans="1:12" s="2" customFormat="1" ht="26.25" customHeight="1" x14ac:dyDescent="0.2">
      <c r="A81" s="13"/>
      <c r="B81" s="13"/>
      <c r="C81" s="14" t="s">
        <v>36</v>
      </c>
      <c r="D81" s="15">
        <v>0</v>
      </c>
      <c r="E81" s="15">
        <v>0</v>
      </c>
      <c r="F81" s="15">
        <f t="shared" si="13"/>
        <v>0</v>
      </c>
      <c r="G81" s="15">
        <v>0</v>
      </c>
      <c r="H81" s="15">
        <v>0</v>
      </c>
      <c r="I81" s="15">
        <f t="shared" si="11"/>
        <v>0</v>
      </c>
    </row>
    <row r="82" spans="1:12" s="2" customFormat="1" ht="12.75" customHeight="1" x14ac:dyDescent="0.2">
      <c r="A82" s="13"/>
      <c r="B82" s="13"/>
      <c r="C82" s="14" t="s">
        <v>37</v>
      </c>
      <c r="D82" s="15">
        <v>0</v>
      </c>
      <c r="E82" s="15">
        <v>0</v>
      </c>
      <c r="F82" s="15">
        <f t="shared" si="13"/>
        <v>0</v>
      </c>
      <c r="G82" s="15">
        <v>0</v>
      </c>
      <c r="H82" s="15">
        <v>0</v>
      </c>
      <c r="I82" s="15">
        <f t="shared" si="11"/>
        <v>0</v>
      </c>
    </row>
    <row r="83" spans="1:12" s="2" customFormat="1" ht="26.25" customHeight="1" x14ac:dyDescent="0.2">
      <c r="A83" s="13"/>
      <c r="B83" s="13"/>
      <c r="C83" s="14" t="s">
        <v>38</v>
      </c>
      <c r="D83" s="15">
        <v>0</v>
      </c>
      <c r="E83" s="15">
        <v>0</v>
      </c>
      <c r="F83" s="15">
        <f t="shared" si="13"/>
        <v>0</v>
      </c>
      <c r="G83" s="15">
        <v>0</v>
      </c>
      <c r="H83" s="15">
        <v>0</v>
      </c>
      <c r="I83" s="15">
        <f t="shared" si="11"/>
        <v>0</v>
      </c>
    </row>
    <row r="84" spans="1:12" s="2" customFormat="1" ht="12.75" customHeight="1" x14ac:dyDescent="0.2">
      <c r="A84" s="13"/>
      <c r="B84" s="13"/>
      <c r="C84" s="14" t="s">
        <v>39</v>
      </c>
      <c r="D84" s="15">
        <v>0</v>
      </c>
      <c r="E84" s="15">
        <v>0</v>
      </c>
      <c r="F84" s="15">
        <f t="shared" si="13"/>
        <v>0</v>
      </c>
      <c r="G84" s="15">
        <v>0</v>
      </c>
      <c r="H84" s="15">
        <v>0</v>
      </c>
      <c r="I84" s="15">
        <f t="shared" si="11"/>
        <v>0</v>
      </c>
    </row>
    <row r="85" spans="1:12" s="2" customFormat="1" ht="26.25" customHeight="1" x14ac:dyDescent="0.2">
      <c r="A85" s="13"/>
      <c r="B85" s="13"/>
      <c r="C85" s="14" t="s">
        <v>40</v>
      </c>
      <c r="D85" s="15">
        <v>0</v>
      </c>
      <c r="E85" s="15">
        <v>0</v>
      </c>
      <c r="F85" s="15">
        <f t="shared" si="13"/>
        <v>0</v>
      </c>
      <c r="G85" s="15">
        <v>0</v>
      </c>
      <c r="H85" s="15">
        <v>0</v>
      </c>
      <c r="I85" s="15">
        <f t="shared" si="11"/>
        <v>0</v>
      </c>
    </row>
    <row r="86" spans="1:12" s="2" customFormat="1" ht="26.25" customHeight="1" x14ac:dyDescent="0.2">
      <c r="A86" s="13"/>
      <c r="B86" s="13"/>
      <c r="C86" s="14" t="s">
        <v>41</v>
      </c>
      <c r="D86" s="15">
        <v>0</v>
      </c>
      <c r="E86" s="15">
        <v>0</v>
      </c>
      <c r="F86" s="15">
        <f t="shared" si="13"/>
        <v>0</v>
      </c>
      <c r="G86" s="15">
        <v>0</v>
      </c>
      <c r="H86" s="15">
        <v>0</v>
      </c>
      <c r="I86" s="15">
        <f t="shared" si="11"/>
        <v>0</v>
      </c>
      <c r="L86" s="25"/>
    </row>
    <row r="87" spans="1:12" s="2" customFormat="1" ht="12.75" customHeight="1" x14ac:dyDescent="0.2">
      <c r="A87" s="13"/>
      <c r="B87" s="13"/>
      <c r="C87" s="14" t="s">
        <v>42</v>
      </c>
      <c r="D87" s="15">
        <v>3296389</v>
      </c>
      <c r="E87" s="15">
        <v>703611</v>
      </c>
      <c r="F87" s="15">
        <f t="shared" si="13"/>
        <v>4000000</v>
      </c>
      <c r="G87" s="15">
        <v>0</v>
      </c>
      <c r="H87" s="15">
        <v>0</v>
      </c>
      <c r="I87" s="15">
        <f t="shared" si="11"/>
        <v>4000000</v>
      </c>
    </row>
    <row r="88" spans="1:12" s="2" customFormat="1" ht="12.75" customHeight="1" x14ac:dyDescent="0.2">
      <c r="A88" s="13"/>
      <c r="B88" s="13"/>
      <c r="C88" s="14" t="s">
        <v>43</v>
      </c>
      <c r="D88" s="15">
        <v>0</v>
      </c>
      <c r="E88" s="15">
        <v>0</v>
      </c>
      <c r="F88" s="15">
        <f t="shared" si="13"/>
        <v>0</v>
      </c>
      <c r="G88" s="15">
        <v>0</v>
      </c>
      <c r="H88" s="15">
        <v>0</v>
      </c>
      <c r="I88" s="15">
        <f t="shared" si="11"/>
        <v>0</v>
      </c>
    </row>
    <row r="89" spans="1:12" s="2" customFormat="1" ht="12.75" customHeight="1" x14ac:dyDescent="0.2">
      <c r="A89" s="13"/>
      <c r="B89" s="13"/>
      <c r="C89" s="14" t="s">
        <v>44</v>
      </c>
      <c r="D89" s="15">
        <v>0</v>
      </c>
      <c r="E89" s="15">
        <v>0</v>
      </c>
      <c r="F89" s="15">
        <f t="shared" si="13"/>
        <v>0</v>
      </c>
      <c r="G89" s="15">
        <v>0</v>
      </c>
      <c r="H89" s="15">
        <v>0</v>
      </c>
      <c r="I89" s="15">
        <f t="shared" si="11"/>
        <v>0</v>
      </c>
    </row>
    <row r="90" spans="1:12" s="2" customFormat="1" ht="12.75" customHeight="1" x14ac:dyDescent="0.2">
      <c r="A90" s="13"/>
      <c r="B90" s="13"/>
      <c r="C90" s="14" t="s">
        <v>45</v>
      </c>
      <c r="D90" s="15">
        <v>1073412537</v>
      </c>
      <c r="E90" s="15">
        <v>0</v>
      </c>
      <c r="F90" s="15">
        <f t="shared" si="13"/>
        <v>1073412537</v>
      </c>
      <c r="G90" s="15">
        <v>543524965</v>
      </c>
      <c r="H90" s="15">
        <v>543524965</v>
      </c>
      <c r="I90" s="15">
        <f t="shared" si="11"/>
        <v>529887572</v>
      </c>
    </row>
    <row r="91" spans="1:12" s="2" customFormat="1" ht="12.75" customHeight="1" x14ac:dyDescent="0.2">
      <c r="A91" s="13"/>
      <c r="B91" s="13"/>
      <c r="C91" s="14" t="s">
        <v>46</v>
      </c>
      <c r="D91" s="15">
        <v>0</v>
      </c>
      <c r="E91" s="15">
        <v>0</v>
      </c>
      <c r="F91" s="15">
        <f t="shared" si="13"/>
        <v>0</v>
      </c>
      <c r="G91" s="15">
        <v>0</v>
      </c>
      <c r="H91" s="15">
        <v>0</v>
      </c>
      <c r="I91" s="15">
        <f t="shared" si="11"/>
        <v>0</v>
      </c>
    </row>
    <row r="92" spans="1:12" s="24" customFormat="1" ht="13.5" customHeight="1" x14ac:dyDescent="0.2">
      <c r="A92" s="32"/>
      <c r="B92" s="32"/>
      <c r="C92" s="14" t="s">
        <v>47</v>
      </c>
      <c r="D92" s="15">
        <v>17282492839</v>
      </c>
      <c r="E92" s="15">
        <v>2911845916</v>
      </c>
      <c r="F92" s="15">
        <f t="shared" si="13"/>
        <v>20194338755</v>
      </c>
      <c r="G92" s="15">
        <v>11621018627</v>
      </c>
      <c r="H92" s="15">
        <v>11621018627</v>
      </c>
      <c r="I92" s="15">
        <f t="shared" si="11"/>
        <v>8573320128</v>
      </c>
    </row>
    <row r="93" spans="1:12" s="2" customFormat="1" ht="12.75" customHeight="1" x14ac:dyDescent="0.2">
      <c r="A93" s="13"/>
      <c r="B93" s="13"/>
      <c r="C93" s="14" t="s">
        <v>48</v>
      </c>
      <c r="D93" s="15">
        <v>36641077</v>
      </c>
      <c r="E93" s="15">
        <v>388837291</v>
      </c>
      <c r="F93" s="15">
        <f t="shared" si="13"/>
        <v>425478368</v>
      </c>
      <c r="G93" s="15">
        <v>0</v>
      </c>
      <c r="H93" s="15">
        <v>0</v>
      </c>
      <c r="I93" s="15">
        <f t="shared" si="11"/>
        <v>425478368</v>
      </c>
    </row>
    <row r="94" spans="1:12" s="24" customFormat="1" ht="12.75" customHeight="1" x14ac:dyDescent="0.2">
      <c r="A94" s="21"/>
      <c r="B94" s="21"/>
      <c r="C94" s="21" t="s">
        <v>49</v>
      </c>
      <c r="D94" s="22">
        <f>SUM(D95:D96)</f>
        <v>0</v>
      </c>
      <c r="E94" s="22">
        <f>SUM(E95:E96)</f>
        <v>1478950</v>
      </c>
      <c r="F94" s="22">
        <f t="shared" ref="F94:H94" si="14">SUM(F95:F96)</f>
        <v>1478950</v>
      </c>
      <c r="G94" s="22">
        <f t="shared" si="14"/>
        <v>90940</v>
      </c>
      <c r="H94" s="22">
        <f t="shared" si="14"/>
        <v>89960</v>
      </c>
      <c r="I94" s="22">
        <f t="shared" si="11"/>
        <v>1388010</v>
      </c>
      <c r="J94" s="23"/>
      <c r="K94" s="15"/>
    </row>
    <row r="95" spans="1:12" x14ac:dyDescent="0.2">
      <c r="A95" s="32"/>
      <c r="B95" s="32"/>
      <c r="C95" s="14" t="s">
        <v>50</v>
      </c>
      <c r="D95" s="15">
        <v>0</v>
      </c>
      <c r="E95" s="15">
        <v>0</v>
      </c>
      <c r="F95" s="15">
        <f>D95+E95</f>
        <v>0</v>
      </c>
      <c r="G95" s="15">
        <v>0</v>
      </c>
      <c r="H95" s="15">
        <v>0</v>
      </c>
      <c r="I95" s="15">
        <f t="shared" si="11"/>
        <v>0</v>
      </c>
    </row>
    <row r="96" spans="1:12" ht="25.5" x14ac:dyDescent="0.2">
      <c r="A96" s="32"/>
      <c r="B96" s="32"/>
      <c r="C96" s="14" t="s">
        <v>51</v>
      </c>
      <c r="D96" s="15">
        <v>0</v>
      </c>
      <c r="E96" s="15">
        <v>1478950</v>
      </c>
      <c r="F96" s="15">
        <f>D96+E96</f>
        <v>1478950</v>
      </c>
      <c r="G96" s="15">
        <v>90940</v>
      </c>
      <c r="H96" s="15">
        <v>89960</v>
      </c>
      <c r="I96" s="15">
        <f t="shared" si="11"/>
        <v>1388010</v>
      </c>
    </row>
    <row r="97" spans="1:11" s="24" customFormat="1" ht="12.75" customHeight="1" x14ac:dyDescent="0.2">
      <c r="A97" s="21"/>
      <c r="B97" s="21"/>
      <c r="C97" s="21" t="s">
        <v>52</v>
      </c>
      <c r="D97" s="22">
        <f>SUM(D98:D99)</f>
        <v>0</v>
      </c>
      <c r="E97" s="22">
        <f>SUM(E98:E99)</f>
        <v>0</v>
      </c>
      <c r="F97" s="22">
        <f>SUM(F98:F99)</f>
        <v>0</v>
      </c>
      <c r="G97" s="22">
        <f>SUM(G98:G99)</f>
        <v>0</v>
      </c>
      <c r="H97" s="22">
        <f>SUM(H98:H99)</f>
        <v>0</v>
      </c>
      <c r="I97" s="22">
        <f>F97-G97</f>
        <v>0</v>
      </c>
      <c r="J97" s="23"/>
      <c r="K97" s="15"/>
    </row>
    <row r="98" spans="1:11" x14ac:dyDescent="0.2">
      <c r="A98" s="13"/>
      <c r="B98" s="13"/>
      <c r="C98" s="14" t="s">
        <v>53</v>
      </c>
      <c r="D98" s="15">
        <v>0</v>
      </c>
      <c r="E98" s="15">
        <v>0</v>
      </c>
      <c r="F98" s="15">
        <f>D98+E98</f>
        <v>0</v>
      </c>
      <c r="G98" s="15">
        <v>0</v>
      </c>
      <c r="H98" s="15">
        <v>0</v>
      </c>
      <c r="I98" s="15">
        <f t="shared" ref="I98:I99" si="15">F98-G98</f>
        <v>0</v>
      </c>
    </row>
    <row r="99" spans="1:11" x14ac:dyDescent="0.2">
      <c r="A99" s="13"/>
      <c r="B99" s="13"/>
      <c r="C99" s="14" t="s">
        <v>54</v>
      </c>
      <c r="D99" s="15">
        <v>0</v>
      </c>
      <c r="E99" s="15">
        <v>0</v>
      </c>
      <c r="F99" s="15">
        <f>D99+E99</f>
        <v>0</v>
      </c>
      <c r="G99" s="15">
        <v>0</v>
      </c>
      <c r="H99" s="15">
        <v>0</v>
      </c>
      <c r="I99" s="15">
        <f t="shared" si="15"/>
        <v>0</v>
      </c>
    </row>
    <row r="100" spans="1:11" s="24" customFormat="1" ht="12.75" customHeight="1" x14ac:dyDescent="0.2">
      <c r="A100" s="21"/>
      <c r="B100" s="21"/>
      <c r="C100" s="21" t="s">
        <v>55</v>
      </c>
      <c r="D100" s="22">
        <f>SUM(D101:D106)</f>
        <v>1278169471</v>
      </c>
      <c r="E100" s="22">
        <f>SUM(E101:E106)</f>
        <v>59360534</v>
      </c>
      <c r="F100" s="22">
        <f>SUM(F101:F106)</f>
        <v>1337530005</v>
      </c>
      <c r="G100" s="22">
        <f>SUM(G101:G106)</f>
        <v>536155979</v>
      </c>
      <c r="H100" s="22">
        <f>SUM(H101:H106)</f>
        <v>536130334</v>
      </c>
      <c r="I100" s="22">
        <f>F100-G100</f>
        <v>801374026</v>
      </c>
      <c r="J100" s="23"/>
      <c r="K100" s="15"/>
    </row>
    <row r="101" spans="1:11" ht="25.5" x14ac:dyDescent="0.2">
      <c r="A101" s="13"/>
      <c r="B101" s="13"/>
      <c r="C101" s="14" t="s">
        <v>56</v>
      </c>
      <c r="D101" s="15">
        <v>0</v>
      </c>
      <c r="E101" s="15">
        <v>0</v>
      </c>
      <c r="F101" s="15">
        <f t="shared" ref="F101:F106" si="16">D101+E101</f>
        <v>0</v>
      </c>
      <c r="G101" s="15">
        <v>0</v>
      </c>
      <c r="H101" s="15">
        <v>0</v>
      </c>
      <c r="I101" s="15">
        <f t="shared" ref="I101:I106" si="17">F101-G101</f>
        <v>0</v>
      </c>
    </row>
    <row r="102" spans="1:11" x14ac:dyDescent="0.2">
      <c r="A102" s="13"/>
      <c r="B102" s="13"/>
      <c r="C102" s="14" t="s">
        <v>57</v>
      </c>
      <c r="D102" s="15">
        <v>0</v>
      </c>
      <c r="E102" s="15">
        <v>0</v>
      </c>
      <c r="F102" s="15">
        <f t="shared" si="16"/>
        <v>0</v>
      </c>
      <c r="G102" s="15">
        <v>0</v>
      </c>
      <c r="H102" s="15">
        <v>0</v>
      </c>
      <c r="I102" s="15">
        <f t="shared" si="17"/>
        <v>0</v>
      </c>
    </row>
    <row r="103" spans="1:11" x14ac:dyDescent="0.2">
      <c r="A103" s="13"/>
      <c r="B103" s="13"/>
      <c r="C103" s="14" t="s">
        <v>58</v>
      </c>
      <c r="D103" s="15">
        <v>94976855</v>
      </c>
      <c r="E103" s="15">
        <v>15866069</v>
      </c>
      <c r="F103" s="15">
        <f t="shared" si="16"/>
        <v>110842924</v>
      </c>
      <c r="G103" s="15">
        <v>23062809</v>
      </c>
      <c r="H103" s="15">
        <v>23037164</v>
      </c>
      <c r="I103" s="15">
        <f t="shared" si="17"/>
        <v>87780115</v>
      </c>
    </row>
    <row r="104" spans="1:11" x14ac:dyDescent="0.2">
      <c r="A104" s="13"/>
      <c r="B104" s="13"/>
      <c r="C104" s="14" t="s">
        <v>59</v>
      </c>
      <c r="D104" s="15">
        <v>0</v>
      </c>
      <c r="E104" s="15">
        <v>0</v>
      </c>
      <c r="F104" s="15">
        <f t="shared" si="16"/>
        <v>0</v>
      </c>
      <c r="G104" s="15">
        <v>0</v>
      </c>
      <c r="H104" s="15">
        <v>0</v>
      </c>
      <c r="I104" s="15">
        <f t="shared" si="17"/>
        <v>0</v>
      </c>
    </row>
    <row r="105" spans="1:11" ht="38.25" x14ac:dyDescent="0.2">
      <c r="A105" s="13"/>
      <c r="B105" s="13"/>
      <c r="C105" s="14" t="s">
        <v>60</v>
      </c>
      <c r="D105" s="15">
        <v>0</v>
      </c>
      <c r="E105" s="15">
        <v>0</v>
      </c>
      <c r="F105" s="15">
        <f t="shared" si="16"/>
        <v>0</v>
      </c>
      <c r="G105" s="15">
        <v>0</v>
      </c>
      <c r="H105" s="15">
        <v>0</v>
      </c>
      <c r="I105" s="15">
        <f>F105-G105</f>
        <v>0</v>
      </c>
    </row>
    <row r="106" spans="1:11" x14ac:dyDescent="0.2">
      <c r="A106" s="13"/>
      <c r="B106" s="13"/>
      <c r="C106" s="14" t="s">
        <v>61</v>
      </c>
      <c r="D106" s="15">
        <v>1183192616</v>
      </c>
      <c r="E106" s="15">
        <v>43494465</v>
      </c>
      <c r="F106" s="15">
        <f t="shared" si="16"/>
        <v>1226687081</v>
      </c>
      <c r="G106" s="15">
        <v>513093170</v>
      </c>
      <c r="H106" s="15">
        <v>513093170</v>
      </c>
      <c r="I106" s="15">
        <f t="shared" si="17"/>
        <v>713593911</v>
      </c>
    </row>
    <row r="107" spans="1:11" ht="2.1" customHeight="1" thickBot="1" x14ac:dyDescent="0.25">
      <c r="A107" s="32"/>
      <c r="B107" s="32"/>
      <c r="C107" s="14"/>
      <c r="D107" s="15"/>
      <c r="E107" s="15"/>
      <c r="F107" s="15"/>
      <c r="G107" s="15"/>
      <c r="H107" s="15"/>
      <c r="I107" s="15"/>
    </row>
    <row r="108" spans="1:11" ht="3" customHeight="1" x14ac:dyDescent="0.2">
      <c r="A108" s="37"/>
      <c r="B108" s="37"/>
      <c r="C108" s="38"/>
      <c r="D108" s="39"/>
      <c r="E108" s="39"/>
      <c r="F108" s="39"/>
      <c r="G108" s="39"/>
      <c r="H108" s="39"/>
      <c r="I108" s="39"/>
    </row>
    <row r="109" spans="1:11" s="20" customFormat="1" ht="15.95" customHeight="1" x14ac:dyDescent="0.2">
      <c r="A109" s="40" t="s">
        <v>63</v>
      </c>
      <c r="B109" s="40"/>
      <c r="C109" s="40"/>
      <c r="D109" s="41">
        <f>SUM(D59+D10)</f>
        <v>86440265678</v>
      </c>
      <c r="E109" s="41">
        <f>SUM(E59+E10)</f>
        <v>4646995845</v>
      </c>
      <c r="F109" s="41">
        <f>SUM(F59+F10)</f>
        <v>91087261523</v>
      </c>
      <c r="G109" s="41">
        <f>SUM(G59+G10)</f>
        <v>39959469476</v>
      </c>
      <c r="H109" s="41">
        <f>SUM(H59+H10)</f>
        <v>39118779894</v>
      </c>
      <c r="I109" s="41">
        <f>F109-G109</f>
        <v>51127792047</v>
      </c>
      <c r="J109" s="18"/>
      <c r="K109" s="19"/>
    </row>
    <row r="110" spans="1:11" x14ac:dyDescent="0.2">
      <c r="A110" s="42" t="s">
        <v>64</v>
      </c>
      <c r="B110" s="42"/>
      <c r="C110" s="42"/>
    </row>
    <row r="111" spans="1:11" x14ac:dyDescent="0.2">
      <c r="F111" s="44"/>
      <c r="G111" s="44"/>
      <c r="H111" s="44"/>
    </row>
    <row r="124" spans="1:10" s="48" customFormat="1" ht="12" x14ac:dyDescent="0.2">
      <c r="A124" s="45"/>
      <c r="B124" s="45"/>
      <c r="C124" s="46"/>
      <c r="D124" s="47"/>
      <c r="E124" s="47"/>
      <c r="F124" s="47"/>
      <c r="G124" s="47"/>
      <c r="H124" s="47"/>
      <c r="I124" s="47"/>
      <c r="J124" s="46"/>
    </row>
    <row r="125" spans="1:10" s="51" customFormat="1" ht="12" x14ac:dyDescent="0.2">
      <c r="A125" s="49"/>
      <c r="B125" s="49"/>
      <c r="C125" s="27"/>
      <c r="D125" s="50"/>
      <c r="E125" s="50"/>
      <c r="F125" s="50"/>
      <c r="G125" s="50"/>
      <c r="H125" s="50"/>
      <c r="I125" s="50"/>
      <c r="J125" s="27"/>
    </row>
    <row r="126" spans="1:10" s="51" customFormat="1" ht="12" x14ac:dyDescent="0.2">
      <c r="A126" s="49"/>
      <c r="B126" s="49"/>
      <c r="C126" s="27"/>
      <c r="D126" s="50"/>
      <c r="E126" s="50"/>
      <c r="F126" s="50"/>
      <c r="G126" s="50"/>
      <c r="H126" s="50"/>
      <c r="I126" s="50"/>
      <c r="J126" s="27"/>
    </row>
    <row r="127" spans="1:10" s="51" customFormat="1" ht="12" x14ac:dyDescent="0.2">
      <c r="A127" s="49"/>
      <c r="B127" s="49"/>
      <c r="C127" s="46"/>
      <c r="D127" s="47"/>
      <c r="E127" s="47"/>
      <c r="F127" s="47"/>
      <c r="G127" s="47"/>
      <c r="H127" s="47"/>
      <c r="I127" s="47"/>
      <c r="J127" s="27"/>
    </row>
    <row r="128" spans="1:10" s="51" customFormat="1" ht="12" x14ac:dyDescent="0.2">
      <c r="A128" s="49"/>
      <c r="B128" s="49"/>
      <c r="C128" s="27"/>
      <c r="D128" s="50"/>
      <c r="E128" s="50"/>
      <c r="F128" s="50"/>
      <c r="G128" s="50"/>
      <c r="H128" s="50"/>
      <c r="I128" s="50"/>
      <c r="J128" s="27"/>
    </row>
    <row r="129" spans="1:10" s="51" customFormat="1" ht="12" x14ac:dyDescent="0.2">
      <c r="A129" s="49"/>
      <c r="B129" s="49"/>
      <c r="C129" s="27"/>
      <c r="D129" s="50"/>
      <c r="E129" s="50"/>
      <c r="F129" s="50"/>
      <c r="G129" s="50"/>
      <c r="H129" s="50"/>
      <c r="I129" s="50"/>
      <c r="J129" s="27"/>
    </row>
    <row r="130" spans="1:10" s="51" customFormat="1" ht="12" x14ac:dyDescent="0.2">
      <c r="A130" s="49"/>
      <c r="B130" s="49"/>
      <c r="C130" s="46"/>
      <c r="D130" s="47"/>
      <c r="E130" s="47"/>
      <c r="F130" s="47"/>
      <c r="G130" s="47"/>
      <c r="H130" s="47"/>
      <c r="I130" s="47"/>
      <c r="J130" s="27"/>
    </row>
    <row r="131" spans="1:10" s="51" customFormat="1" ht="12" x14ac:dyDescent="0.2">
      <c r="A131" s="49"/>
      <c r="B131" s="49"/>
      <c r="C131" s="27"/>
      <c r="D131" s="50"/>
      <c r="E131" s="50"/>
      <c r="F131" s="50"/>
      <c r="G131" s="50"/>
      <c r="H131" s="50"/>
      <c r="I131" s="50"/>
      <c r="J131" s="27"/>
    </row>
    <row r="132" spans="1:10" s="51" customFormat="1" ht="12" x14ac:dyDescent="0.2">
      <c r="A132" s="49"/>
      <c r="B132" s="49"/>
      <c r="C132" s="27"/>
      <c r="D132" s="50"/>
      <c r="E132" s="50"/>
      <c r="F132" s="50"/>
      <c r="G132" s="50"/>
      <c r="H132" s="50"/>
      <c r="I132" s="50"/>
      <c r="J132" s="27"/>
    </row>
    <row r="133" spans="1:10" s="51" customFormat="1" ht="12" x14ac:dyDescent="0.2">
      <c r="A133" s="49"/>
      <c r="B133" s="49"/>
      <c r="C133" s="52"/>
      <c r="D133" s="47"/>
      <c r="E133" s="47"/>
      <c r="F133" s="47"/>
      <c r="G133" s="47"/>
      <c r="H133" s="47"/>
      <c r="I133" s="47"/>
      <c r="J133" s="27"/>
    </row>
    <row r="134" spans="1:10" s="51" customFormat="1" ht="12" x14ac:dyDescent="0.2">
      <c r="A134" s="49"/>
      <c r="B134" s="49"/>
      <c r="C134" s="27"/>
      <c r="D134" s="50"/>
      <c r="E134" s="50"/>
      <c r="F134" s="50"/>
      <c r="G134" s="50"/>
      <c r="H134" s="50"/>
      <c r="I134" s="50"/>
      <c r="J134" s="27"/>
    </row>
    <row r="135" spans="1:10" s="51" customFormat="1" ht="12" x14ac:dyDescent="0.2">
      <c r="A135" s="49"/>
      <c r="B135" s="49"/>
      <c r="C135" s="27"/>
      <c r="D135" s="50"/>
      <c r="E135" s="50"/>
      <c r="F135" s="50"/>
      <c r="G135" s="50"/>
      <c r="H135" s="50"/>
      <c r="I135" s="50"/>
      <c r="J135" s="27"/>
    </row>
    <row r="136" spans="1:10" s="48" customFormat="1" ht="12" x14ac:dyDescent="0.2">
      <c r="A136" s="45"/>
      <c r="B136" s="45"/>
      <c r="C136" s="53"/>
      <c r="D136" s="54"/>
      <c r="E136" s="54"/>
      <c r="F136" s="54"/>
      <c r="G136" s="54"/>
      <c r="H136" s="54"/>
      <c r="I136" s="54"/>
      <c r="J136" s="46"/>
    </row>
    <row r="137" spans="1:10" s="51" customFormat="1" ht="12" x14ac:dyDescent="0.2">
      <c r="A137" s="49"/>
      <c r="B137" s="49"/>
      <c r="C137" s="27"/>
      <c r="D137" s="50"/>
      <c r="E137" s="50"/>
      <c r="F137" s="50"/>
      <c r="G137" s="50"/>
      <c r="H137" s="50"/>
      <c r="I137" s="50"/>
      <c r="J137" s="27"/>
    </row>
    <row r="138" spans="1:10" s="51" customFormat="1" ht="12" x14ac:dyDescent="0.2">
      <c r="A138" s="49"/>
      <c r="B138" s="49"/>
      <c r="C138" s="27"/>
      <c r="D138" s="50"/>
      <c r="E138" s="50"/>
      <c r="F138" s="50"/>
      <c r="G138" s="50"/>
      <c r="H138" s="50"/>
      <c r="I138" s="50"/>
      <c r="J138" s="27"/>
    </row>
    <row r="139" spans="1:10" s="48" customFormat="1" ht="12" x14ac:dyDescent="0.2">
      <c r="A139" s="45"/>
      <c r="B139" s="45"/>
      <c r="C139" s="53"/>
      <c r="D139" s="54"/>
      <c r="E139" s="54"/>
      <c r="F139" s="54"/>
      <c r="G139" s="54"/>
      <c r="H139" s="54"/>
      <c r="I139" s="54"/>
      <c r="J139" s="46"/>
    </row>
    <row r="140" spans="1:10" s="51" customFormat="1" ht="12" x14ac:dyDescent="0.2">
      <c r="A140" s="49"/>
      <c r="B140" s="49"/>
      <c r="C140" s="27"/>
      <c r="D140" s="50"/>
      <c r="E140" s="50"/>
      <c r="F140" s="50"/>
      <c r="G140" s="50"/>
      <c r="H140" s="50"/>
      <c r="I140" s="50"/>
      <c r="J140" s="27"/>
    </row>
    <row r="141" spans="1:10" s="51" customFormat="1" ht="12" x14ac:dyDescent="0.2">
      <c r="A141" s="49"/>
      <c r="B141" s="49"/>
      <c r="C141" s="27"/>
      <c r="D141" s="50"/>
      <c r="E141" s="50"/>
      <c r="F141" s="50"/>
      <c r="G141" s="50"/>
      <c r="H141" s="50"/>
      <c r="I141" s="50"/>
      <c r="J141" s="27"/>
    </row>
    <row r="142" spans="1:10" s="48" customFormat="1" ht="12" x14ac:dyDescent="0.2">
      <c r="A142" s="45"/>
      <c r="B142" s="45"/>
      <c r="C142" s="53"/>
      <c r="D142" s="54"/>
      <c r="E142" s="54"/>
      <c r="F142" s="54"/>
      <c r="G142" s="54"/>
      <c r="H142" s="54"/>
      <c r="I142" s="54"/>
      <c r="J142" s="46"/>
    </row>
    <row r="143" spans="1:10" s="51" customFormat="1" ht="12" x14ac:dyDescent="0.2">
      <c r="A143" s="49"/>
      <c r="B143" s="49"/>
      <c r="C143" s="27"/>
      <c r="D143" s="50"/>
      <c r="E143" s="50"/>
      <c r="F143" s="50"/>
      <c r="G143" s="50"/>
      <c r="H143" s="50"/>
      <c r="I143" s="50"/>
      <c r="J143" s="27"/>
    </row>
    <row r="144" spans="1:10" s="51" customFormat="1" ht="12" x14ac:dyDescent="0.2">
      <c r="A144" s="49"/>
      <c r="B144" s="49"/>
      <c r="C144" s="27"/>
      <c r="D144" s="50"/>
      <c r="E144" s="50"/>
      <c r="F144" s="50"/>
      <c r="G144" s="50"/>
      <c r="H144" s="50"/>
      <c r="I144" s="50"/>
      <c r="J144" s="27"/>
    </row>
    <row r="145" spans="1:10" s="48" customFormat="1" ht="12" x14ac:dyDescent="0.2">
      <c r="A145" s="45"/>
      <c r="B145" s="45"/>
      <c r="C145" s="53"/>
      <c r="D145" s="54"/>
      <c r="E145" s="54"/>
      <c r="F145" s="54"/>
      <c r="G145" s="54"/>
      <c r="H145" s="54"/>
      <c r="I145" s="54"/>
      <c r="J145" s="46"/>
    </row>
    <row r="146" spans="1:10" s="51" customFormat="1" ht="12" x14ac:dyDescent="0.2">
      <c r="A146" s="49"/>
      <c r="B146" s="49"/>
      <c r="C146" s="27"/>
      <c r="D146" s="50"/>
      <c r="E146" s="50"/>
      <c r="F146" s="50"/>
      <c r="G146" s="50"/>
      <c r="H146" s="50"/>
      <c r="I146" s="50"/>
      <c r="J146" s="27"/>
    </row>
    <row r="147" spans="1:10" s="51" customFormat="1" ht="12" x14ac:dyDescent="0.2">
      <c r="A147" s="49"/>
      <c r="B147" s="49"/>
      <c r="C147" s="27"/>
      <c r="D147" s="50"/>
      <c r="E147" s="50"/>
      <c r="F147" s="50"/>
      <c r="G147" s="50"/>
      <c r="H147" s="50"/>
      <c r="I147" s="50"/>
      <c r="J147" s="27"/>
    </row>
    <row r="148" spans="1:10" s="51" customFormat="1" ht="12" x14ac:dyDescent="0.2">
      <c r="A148" s="49"/>
      <c r="B148" s="49"/>
      <c r="C148" s="27"/>
      <c r="D148" s="50"/>
      <c r="E148" s="50"/>
      <c r="F148" s="50"/>
      <c r="G148" s="50"/>
      <c r="H148" s="50"/>
      <c r="I148" s="50"/>
      <c r="J148" s="27"/>
    </row>
    <row r="149" spans="1:10" s="51" customFormat="1" ht="12" x14ac:dyDescent="0.2">
      <c r="A149" s="49"/>
      <c r="B149" s="49"/>
      <c r="C149" s="27"/>
      <c r="D149" s="50"/>
      <c r="E149" s="50"/>
      <c r="F149" s="50"/>
      <c r="G149" s="50"/>
      <c r="H149" s="50"/>
      <c r="I149" s="50"/>
      <c r="J149" s="27"/>
    </row>
    <row r="151" spans="1:10" x14ac:dyDescent="0.2">
      <c r="H151" s="55"/>
    </row>
    <row r="152" spans="1:10" x14ac:dyDescent="0.2">
      <c r="H152" s="55"/>
    </row>
    <row r="153" spans="1:10" x14ac:dyDescent="0.2">
      <c r="H153" s="56"/>
    </row>
  </sheetData>
  <mergeCells count="13">
    <mergeCell ref="A110:C110"/>
    <mergeCell ref="A7:C8"/>
    <mergeCell ref="D7:H7"/>
    <mergeCell ref="I7:I8"/>
    <mergeCell ref="A10:C10"/>
    <mergeCell ref="A59:C59"/>
    <mergeCell ref="A109:C10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2023-08-02T19:53:59Z</dcterms:created>
  <dcterms:modified xsi:type="dcterms:W3CDTF">2023-08-02T19:54:00Z</dcterms:modified>
</cp:coreProperties>
</file>