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1 GOBIERNO ESTATAL\"/>
    </mc:Choice>
  </mc:AlternateContent>
  <xr:revisionPtr revIDLastSave="0" documentId="13_ncr:1_{3E5C8B59-2529-41B7-BB88-B1655CB578BF}" xr6:coauthVersionLast="40" xr6:coauthVersionMax="40" xr10:uidLastSave="{00000000-0000-0000-0000-000000000000}"/>
  <bookViews>
    <workbookView xWindow="0" yWindow="0" windowWidth="25200" windowHeight="11775" xr2:uid="{270E0520-1907-4C6C-AB94-31C6F5512707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G75" i="1" s="1"/>
  <c r="G101" i="1" s="1"/>
  <c r="F79" i="1"/>
  <c r="G77" i="1"/>
  <c r="F77" i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G44" i="1" s="1"/>
  <c r="F46" i="1"/>
  <c r="G45" i="1"/>
  <c r="F45" i="1"/>
  <c r="F44" i="1"/>
  <c r="C43" i="1"/>
  <c r="B43" i="1"/>
  <c r="G42" i="1"/>
  <c r="F42" i="1"/>
  <c r="G41" i="1"/>
  <c r="F41" i="1"/>
  <c r="G40" i="1"/>
  <c r="F40" i="1"/>
  <c r="C40" i="1"/>
  <c r="B40" i="1"/>
  <c r="G39" i="1"/>
  <c r="F39" i="1"/>
  <c r="C39" i="1"/>
  <c r="B39" i="1"/>
  <c r="G38" i="1"/>
  <c r="F38" i="1"/>
  <c r="C38" i="1"/>
  <c r="B38" i="1"/>
  <c r="B33" i="1" s="1"/>
  <c r="G37" i="1"/>
  <c r="F37" i="1"/>
  <c r="G36" i="1"/>
  <c r="F36" i="1"/>
  <c r="G35" i="1"/>
  <c r="F35" i="1"/>
  <c r="G34" i="1"/>
  <c r="F34" i="1"/>
  <c r="G33" i="1"/>
  <c r="F33" i="1"/>
  <c r="C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F11" i="1" s="1"/>
  <c r="C12" i="1"/>
  <c r="B12" i="1"/>
  <c r="C11" i="1"/>
  <c r="C49" i="1" s="1"/>
  <c r="B11" i="1"/>
  <c r="B49" i="1" l="1"/>
  <c r="B105" i="1"/>
  <c r="F49" i="1"/>
  <c r="F71" i="1" s="1"/>
  <c r="F105" i="1" s="1"/>
  <c r="G49" i="1"/>
  <c r="G71" i="1" s="1"/>
  <c r="G105" i="1" s="1"/>
  <c r="C105" i="1"/>
</calcChain>
</file>

<file path=xl/sharedStrings.xml><?xml version="1.0" encoding="utf-8"?>
<sst xmlns="http://schemas.openxmlformats.org/spreadsheetml/2006/main" count="258" uniqueCount="126">
  <si>
    <t>GOBIERNO CONSTITUCIONAL DEL ESTADO DE CHIAPAS</t>
  </si>
  <si>
    <t>GOBIERNO ESTATAL</t>
  </si>
  <si>
    <t>ESTADO DE SITUACIÓN FINANCIERA DETALLADO CONSOLIDADO</t>
  </si>
  <si>
    <t>AL 31 DE DICIEMBRE DE 2022 Y AL 30 DE JUNIO DE 2023</t>
  </si>
  <si>
    <t>( Cifras en Pesos )</t>
  </si>
  <si>
    <t>CONCEPTO</t>
  </si>
  <si>
    <t>30 DE JUNIO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</si>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</sst>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#,##0;\ \(#,##0\)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62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8" fillId="0" borderId="6" xfId="2" applyFont="1" applyBorder="1" applyAlignment="1">
      <alignment vertical="top"/>
    </xf>
    <xf numFmtId="164" fontId="8" fillId="0" borderId="6" xfId="2" applyNumberFormat="1" applyFont="1" applyBorder="1" applyAlignment="1">
      <alignment horizontal="right" vertical="top"/>
    </xf>
    <xf numFmtId="164" fontId="9" fillId="0" borderId="6" xfId="2" applyNumberFormat="1" applyFont="1" applyBorder="1" applyAlignment="1">
      <alignment horizontal="right" vertical="top"/>
    </xf>
    <xf numFmtId="165" fontId="8" fillId="0" borderId="6" xfId="2" applyNumberFormat="1" applyFont="1" applyBorder="1" applyAlignment="1">
      <alignment horizontal="right" vertical="top"/>
    </xf>
    <xf numFmtId="0" fontId="10" fillId="0" borderId="0" xfId="2" applyFont="1" applyAlignment="1">
      <alignment vertical="top"/>
    </xf>
    <xf numFmtId="0" fontId="8" fillId="0" borderId="0" xfId="2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165" fontId="8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vertical="top"/>
    </xf>
    <xf numFmtId="37" fontId="11" fillId="6" borderId="0" xfId="2" applyNumberFormat="1" applyFont="1" applyFill="1" applyAlignment="1">
      <alignment horizontal="left" vertical="top"/>
    </xf>
    <xf numFmtId="164" fontId="11" fillId="6" borderId="0" xfId="2" applyNumberFormat="1" applyFont="1" applyFill="1" applyAlignment="1">
      <alignment horizontal="right" vertical="top"/>
    </xf>
    <xf numFmtId="0" fontId="7" fillId="6" borderId="0" xfId="2" applyFont="1" applyFill="1" applyAlignment="1">
      <alignment vertical="top"/>
    </xf>
    <xf numFmtId="0" fontId="12" fillId="0" borderId="0" xfId="2" applyFont="1" applyAlignment="1">
      <alignment vertical="top"/>
    </xf>
    <xf numFmtId="0" fontId="3" fillId="0" borderId="7" xfId="3" applyFont="1" applyBorder="1" applyAlignment="1">
      <alignment vertical="top"/>
    </xf>
    <xf numFmtId="164" fontId="7" fillId="0" borderId="7" xfId="3" applyNumberFormat="1" applyFont="1" applyBorder="1" applyAlignment="1">
      <alignment horizontal="right" vertical="top"/>
    </xf>
    <xf numFmtId="164" fontId="3" fillId="0" borderId="7" xfId="3" applyNumberFormat="1" applyFont="1" applyBorder="1" applyAlignment="1">
      <alignment vertical="top"/>
    </xf>
    <xf numFmtId="165" fontId="7" fillId="0" borderId="7" xfId="3" applyNumberFormat="1" applyFont="1" applyBorder="1" applyAlignment="1">
      <alignment horizontal="right" vertical="top"/>
    </xf>
    <xf numFmtId="0" fontId="3" fillId="0" borderId="0" xfId="3" applyFont="1" applyAlignment="1">
      <alignment vertical="top"/>
    </xf>
    <xf numFmtId="166" fontId="3" fillId="0" borderId="0" xfId="3" applyNumberFormat="1" applyFont="1" applyAlignment="1">
      <alignment vertical="top"/>
    </xf>
    <xf numFmtId="0" fontId="12" fillId="0" borderId="0" xfId="2" applyFont="1" applyAlignment="1">
      <alignment horizontal="left" vertical="top"/>
    </xf>
    <xf numFmtId="164" fontId="7" fillId="0" borderId="0" xfId="2" applyNumberFormat="1" applyAlignment="1">
      <alignment vertical="top"/>
    </xf>
    <xf numFmtId="164" fontId="8" fillId="0" borderId="0" xfId="1" applyNumberFormat="1" applyFont="1"/>
    <xf numFmtId="0" fontId="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3" fillId="0" borderId="0" xfId="3"/>
  </cellXfs>
  <cellStyles count="4">
    <cellStyle name="Normal" xfId="0" builtinId="0"/>
    <cellStyle name="Normal 16 2" xfId="1" xr:uid="{AEEF3652-C258-44F9-828E-9D27FE3A5E83}"/>
    <cellStyle name="Normal 17" xfId="3" xr:uid="{CE883FA5-D7D9-4F6E-AED9-954C1A10ACF2}"/>
    <cellStyle name="Normal 2 2" xfId="2" xr:uid="{30A7A068-7252-4934-B775-8E1007FAD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B8A31F-A6E4-4BA8-B27F-1A09E38A9FCD}"/>
            </a:ext>
          </a:extLst>
        </xdr:cNvPr>
        <xdr:cNvSpPr txBox="1"/>
      </xdr:nvSpPr>
      <xdr:spPr>
        <a:xfrm>
          <a:off x="11677650" y="571500"/>
          <a:ext cx="1057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D518A99A-EAF9-49AB-BA88-0F452BCDC80A}"/>
            </a:ext>
          </a:extLst>
        </xdr:cNvPr>
        <xdr:cNvSpPr txBox="1"/>
      </xdr:nvSpPr>
      <xdr:spPr>
        <a:xfrm>
          <a:off x="11677650" y="571500"/>
          <a:ext cx="1057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.%20DATOS/Informe%20Trimestral/2023/2do%20Trimestre/1%20GOBIERNO%20ESTATAL%20-%20word%20y%20excel/ARCHIVOS%20VINCULADOS%20(G.ESTATAL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>
        <row r="14">
          <cell r="B14">
            <v>16045884</v>
          </cell>
          <cell r="C14">
            <v>2812482</v>
          </cell>
          <cell r="F14">
            <v>260149089</v>
          </cell>
          <cell r="G14">
            <v>273521445</v>
          </cell>
        </row>
        <row r="15">
          <cell r="B15">
            <v>3669862818</v>
          </cell>
          <cell r="C15">
            <v>1624025695</v>
          </cell>
          <cell r="F15">
            <v>174047666</v>
          </cell>
          <cell r="G15">
            <v>253823451</v>
          </cell>
        </row>
        <row r="16">
          <cell r="B16">
            <v>2616622097</v>
          </cell>
          <cell r="C16">
            <v>2311173862</v>
          </cell>
          <cell r="F16">
            <v>0</v>
          </cell>
          <cell r="G16">
            <v>372519821</v>
          </cell>
        </row>
        <row r="17">
          <cell r="B17">
            <v>9697974479</v>
          </cell>
          <cell r="C17">
            <v>7722793746</v>
          </cell>
          <cell r="F17">
            <v>312775790</v>
          </cell>
          <cell r="G17">
            <v>1403459</v>
          </cell>
        </row>
        <row r="18">
          <cell r="B18">
            <v>0</v>
          </cell>
          <cell r="C18">
            <v>0</v>
          </cell>
          <cell r="F18">
            <v>78900742</v>
          </cell>
          <cell r="G18">
            <v>74301599</v>
          </cell>
        </row>
        <row r="19">
          <cell r="B19">
            <v>5496905</v>
          </cell>
          <cell r="C19">
            <v>5452674</v>
          </cell>
          <cell r="F19">
            <v>426069974</v>
          </cell>
          <cell r="G19">
            <v>472686277</v>
          </cell>
        </row>
        <row r="20">
          <cell r="B20">
            <v>811304341</v>
          </cell>
          <cell r="C20">
            <v>1378063</v>
          </cell>
          <cell r="F20">
            <v>1087389954</v>
          </cell>
          <cell r="G20">
            <v>85674183</v>
          </cell>
        </row>
        <row r="22">
          <cell r="B22">
            <v>0</v>
          </cell>
          <cell r="C22">
            <v>0</v>
          </cell>
          <cell r="F22">
            <v>0</v>
          </cell>
          <cell r="G22">
            <v>0</v>
          </cell>
        </row>
        <row r="23">
          <cell r="B23">
            <v>150177349</v>
          </cell>
          <cell r="C23">
            <v>21379976</v>
          </cell>
        </row>
        <row r="24">
          <cell r="B24">
            <v>151147836</v>
          </cell>
          <cell r="C24">
            <v>28464740</v>
          </cell>
          <cell r="F24">
            <v>179127101</v>
          </cell>
          <cell r="G24">
            <v>0</v>
          </cell>
        </row>
        <row r="25">
          <cell r="B25">
            <v>2187377705</v>
          </cell>
          <cell r="C25">
            <v>0</v>
          </cell>
          <cell r="F25">
            <v>0</v>
          </cell>
          <cell r="G25">
            <v>0</v>
          </cell>
        </row>
        <row r="26">
          <cell r="B26">
            <v>135213</v>
          </cell>
          <cell r="C26">
            <v>5627</v>
          </cell>
          <cell r="F26">
            <v>0</v>
          </cell>
          <cell r="G26">
            <v>0</v>
          </cell>
        </row>
        <row r="27">
          <cell r="B27">
            <v>397487</v>
          </cell>
          <cell r="C27">
            <v>931851</v>
          </cell>
        </row>
        <row r="28">
          <cell r="B28">
            <v>0</v>
          </cell>
          <cell r="C28">
            <v>0</v>
          </cell>
        </row>
        <row r="29">
          <cell r="F29">
            <v>0</v>
          </cell>
          <cell r="G29">
            <v>0</v>
          </cell>
        </row>
        <row r="30">
          <cell r="B30">
            <v>1092459</v>
          </cell>
          <cell r="C30">
            <v>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7680128</v>
          </cell>
          <cell r="C32">
            <v>7680128</v>
          </cell>
          <cell r="F32">
            <v>27239437</v>
          </cell>
          <cell r="G32">
            <v>3611320</v>
          </cell>
        </row>
        <row r="33">
          <cell r="B33">
            <v>350059861</v>
          </cell>
          <cell r="C33">
            <v>40122409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5">
          <cell r="B35">
            <v>679510</v>
          </cell>
          <cell r="C35">
            <v>679510</v>
          </cell>
          <cell r="F35">
            <v>19556304</v>
          </cell>
          <cell r="G35">
            <v>8493813</v>
          </cell>
        </row>
        <row r="36">
          <cell r="B36">
            <v>77286430</v>
          </cell>
          <cell r="C36">
            <v>89763628</v>
          </cell>
          <cell r="F36">
            <v>0</v>
          </cell>
          <cell r="G36">
            <v>0</v>
          </cell>
        </row>
        <row r="38">
          <cell r="F38">
            <v>15039824</v>
          </cell>
          <cell r="G38">
            <v>45245181</v>
          </cell>
        </row>
        <row r="39">
          <cell r="F39">
            <v>0</v>
          </cell>
          <cell r="G39">
            <v>0</v>
          </cell>
        </row>
        <row r="41">
          <cell r="F41">
            <v>4498719</v>
          </cell>
          <cell r="G41">
            <v>8090921</v>
          </cell>
        </row>
        <row r="42">
          <cell r="F42">
            <v>0</v>
          </cell>
          <cell r="G42">
            <v>0</v>
          </cell>
        </row>
        <row r="43">
          <cell r="F43">
            <v>26625077</v>
          </cell>
          <cell r="G43">
            <v>2810957</v>
          </cell>
        </row>
        <row r="48">
          <cell r="B48">
            <v>1102518134</v>
          </cell>
          <cell r="C48">
            <v>1079645707</v>
          </cell>
          <cell r="F48">
            <v>2026601546</v>
          </cell>
          <cell r="G48">
            <v>2049566527</v>
          </cell>
        </row>
        <row r="51">
          <cell r="F51">
            <v>124011</v>
          </cell>
          <cell r="G51">
            <v>124011</v>
          </cell>
        </row>
        <row r="53">
          <cell r="B53">
            <v>5338265024</v>
          </cell>
          <cell r="C53">
            <v>5337792126</v>
          </cell>
          <cell r="F53">
            <v>12688649408</v>
          </cell>
          <cell r="G53">
            <v>13022620822</v>
          </cell>
        </row>
        <row r="56">
          <cell r="F56">
            <v>2925432275</v>
          </cell>
          <cell r="G56">
            <v>3012828170</v>
          </cell>
        </row>
        <row r="58">
          <cell r="F58">
            <v>925515600</v>
          </cell>
          <cell r="G58">
            <v>922998447</v>
          </cell>
        </row>
        <row r="59">
          <cell r="B59">
            <v>44848194377</v>
          </cell>
          <cell r="C59">
            <v>44089218125</v>
          </cell>
        </row>
        <row r="65">
          <cell r="F65">
            <v>55621205</v>
          </cell>
          <cell r="G65">
            <v>57072878</v>
          </cell>
        </row>
        <row r="66">
          <cell r="B66">
            <v>4510136847</v>
          </cell>
          <cell r="C66">
            <v>4420893928</v>
          </cell>
        </row>
        <row r="75">
          <cell r="B75">
            <v>378402938</v>
          </cell>
          <cell r="C75">
            <v>239423586</v>
          </cell>
        </row>
        <row r="77">
          <cell r="F77">
            <v>0</v>
          </cell>
          <cell r="G77">
            <v>0</v>
          </cell>
        </row>
        <row r="79">
          <cell r="F79">
            <v>106882006</v>
          </cell>
          <cell r="G79">
            <v>106882006</v>
          </cell>
        </row>
        <row r="81">
          <cell r="B81">
            <v>-126432790</v>
          </cell>
          <cell r="C81">
            <v>-131063559</v>
          </cell>
          <cell r="F81">
            <v>-16298785707</v>
          </cell>
          <cell r="G81">
            <v>-33144775614</v>
          </cell>
        </row>
        <row r="85">
          <cell r="B85">
            <v>4840789855</v>
          </cell>
          <cell r="C85">
            <v>4835109116</v>
          </cell>
          <cell r="F85">
            <v>24808961189</v>
          </cell>
          <cell r="G85">
            <v>40500130279</v>
          </cell>
        </row>
        <row r="87">
          <cell r="F87">
            <v>50203146272</v>
          </cell>
          <cell r="G87">
            <v>43056830346</v>
          </cell>
        </row>
        <row r="89">
          <cell r="F89">
            <v>673830810</v>
          </cell>
          <cell r="G89">
            <v>635699094</v>
          </cell>
        </row>
        <row r="91">
          <cell r="B91">
            <v>0</v>
          </cell>
          <cell r="C91">
            <v>0</v>
          </cell>
        </row>
        <row r="93">
          <cell r="B93">
            <v>89757400</v>
          </cell>
          <cell r="C93">
            <v>92049968</v>
          </cell>
          <cell r="F93">
            <v>0</v>
          </cell>
          <cell r="G93">
            <v>0</v>
          </cell>
        </row>
        <row r="96">
          <cell r="F96">
            <v>-2426005</v>
          </cell>
          <cell r="G96">
            <v>-2426005</v>
          </cell>
        </row>
        <row r="100">
          <cell r="F100">
            <v>0</v>
          </cell>
          <cell r="G100">
            <v>0</v>
          </cell>
        </row>
        <row r="102">
          <cell r="F102">
            <v>0</v>
          </cell>
          <cell r="G10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6494-D264-4216-86E8-AEE6225BB068}">
  <sheetPr>
    <tabColor theme="0" tint="-0.14999847407452621"/>
    <pageSetUpPr fitToPage="1"/>
  </sheetPr>
  <dimension ref="A1:I124"/>
  <sheetViews>
    <sheetView showGridLines="0" tabSelected="1" zoomScale="90" zoomScaleNormal="90" workbookViewId="0">
      <selection sqref="A1:G107"/>
    </sheetView>
  </sheetViews>
  <sheetFormatPr baseColWidth="10" defaultRowHeight="15" x14ac:dyDescent="0.25"/>
  <cols>
    <col min="1" max="1" width="62.7109375" style="3" customWidth="1"/>
    <col min="2" max="2" width="16.140625" style="13" customWidth="1"/>
    <col min="3" max="3" width="15.7109375" style="13" customWidth="1"/>
    <col min="4" max="4" width="2.28515625" style="3" customWidth="1"/>
    <col min="5" max="5" width="62.7109375" style="3" customWidth="1"/>
    <col min="6" max="7" width="17" style="13" bestFit="1" customWidth="1"/>
    <col min="8" max="8" width="11.42578125" style="61"/>
    <col min="9" max="9" width="11.42578125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6" customFormat="1" ht="15.95" customHeight="1" thickBot="1" x14ac:dyDescent="0.3">
      <c r="A9" s="14" t="s">
        <v>8</v>
      </c>
      <c r="B9" s="15"/>
      <c r="C9" s="15"/>
      <c r="E9" s="14" t="s">
        <v>9</v>
      </c>
      <c r="F9" s="15"/>
      <c r="G9" s="15"/>
    </row>
    <row r="10" spans="1:9" s="19" customFormat="1" ht="13.5" thickTop="1" x14ac:dyDescent="0.25">
      <c r="A10" s="17" t="s">
        <v>10</v>
      </c>
      <c r="B10" s="18"/>
      <c r="C10" s="18"/>
      <c r="E10" s="17" t="s">
        <v>11</v>
      </c>
      <c r="F10" s="18"/>
      <c r="G10" s="18"/>
    </row>
    <row r="11" spans="1:9" s="19" customFormat="1" ht="12.75" x14ac:dyDescent="0.25">
      <c r="A11" s="20" t="s">
        <v>12</v>
      </c>
      <c r="B11" s="21">
        <f>SUM(B12:B18)</f>
        <v>16817306524</v>
      </c>
      <c r="C11" s="21">
        <f>SUM(C12:C18)</f>
        <v>11667636522</v>
      </c>
      <c r="D11" s="22"/>
      <c r="E11" s="20" t="s">
        <v>13</v>
      </c>
      <c r="F11" s="21">
        <f>SUM(F12:F20)</f>
        <v>2339333215</v>
      </c>
      <c r="G11" s="21">
        <f>SUM(G12:G20)</f>
        <v>1533930235</v>
      </c>
    </row>
    <row r="12" spans="1:9" s="19" customFormat="1" ht="12.75" x14ac:dyDescent="0.25">
      <c r="A12" s="19" t="s">
        <v>14</v>
      </c>
      <c r="B12" s="23">
        <f>SUM('[1]ESF (cuentas)'!B14)</f>
        <v>16045884</v>
      </c>
      <c r="C12" s="23">
        <f>SUM('[1]ESF (cuentas)'!C14)</f>
        <v>2812482</v>
      </c>
      <c r="D12" s="24"/>
      <c r="E12" s="19" t="s">
        <v>15</v>
      </c>
      <c r="F12" s="23">
        <f>SUM('[1]ESF (cuentas)'!F14)</f>
        <v>260149089</v>
      </c>
      <c r="G12" s="23">
        <f>SUM('[1]ESF (cuentas)'!G14)</f>
        <v>273521445</v>
      </c>
    </row>
    <row r="13" spans="1:9" s="19" customFormat="1" ht="12.75" x14ac:dyDescent="0.25">
      <c r="A13" s="19" t="s">
        <v>16</v>
      </c>
      <c r="B13" s="23">
        <f>SUM('[1]ESF (cuentas)'!B15)</f>
        <v>3669862818</v>
      </c>
      <c r="C13" s="23">
        <f>SUM('[1]ESF (cuentas)'!C15)</f>
        <v>1624025695</v>
      </c>
      <c r="D13" s="24"/>
      <c r="E13" s="19" t="s">
        <v>17</v>
      </c>
      <c r="F13" s="23">
        <f>SUM('[1]ESF (cuentas)'!F15)</f>
        <v>174047666</v>
      </c>
      <c r="G13" s="23">
        <f>SUM('[1]ESF (cuentas)'!G15)</f>
        <v>253823451</v>
      </c>
    </row>
    <row r="14" spans="1:9" s="19" customFormat="1" ht="12.75" x14ac:dyDescent="0.25">
      <c r="A14" s="19" t="s">
        <v>18</v>
      </c>
      <c r="B14" s="23">
        <f>SUM('[1]ESF (cuentas)'!B16)</f>
        <v>2616622097</v>
      </c>
      <c r="C14" s="23">
        <f>SUM('[1]ESF (cuentas)'!C16)</f>
        <v>2311173862</v>
      </c>
      <c r="D14" s="24"/>
      <c r="E14" s="19" t="s">
        <v>19</v>
      </c>
      <c r="F14" s="23">
        <f>SUM('[1]ESF (cuentas)'!F16)</f>
        <v>0</v>
      </c>
      <c r="G14" s="23">
        <f>SUM('[1]ESF (cuentas)'!G16)</f>
        <v>372519821</v>
      </c>
    </row>
    <row r="15" spans="1:9" s="19" customFormat="1" ht="12.75" x14ac:dyDescent="0.25">
      <c r="A15" s="19" t="s">
        <v>20</v>
      </c>
      <c r="B15" s="23">
        <f>SUM('[1]ESF (cuentas)'!B17)</f>
        <v>9697974479</v>
      </c>
      <c r="C15" s="23">
        <f>SUM('[1]ESF (cuentas)'!C17)</f>
        <v>7722793746</v>
      </c>
      <c r="D15" s="24"/>
      <c r="E15" s="19" t="s">
        <v>21</v>
      </c>
      <c r="F15" s="23">
        <f>SUM('[1]ESF (cuentas)'!F17)</f>
        <v>312775790</v>
      </c>
      <c r="G15" s="23">
        <f>SUM('[1]ESF (cuentas)'!G17)</f>
        <v>1403459</v>
      </c>
    </row>
    <row r="16" spans="1:9" s="19" customFormat="1" ht="12.75" x14ac:dyDescent="0.25">
      <c r="A16" s="19" t="s">
        <v>22</v>
      </c>
      <c r="B16" s="23">
        <f>SUM('[1]ESF (cuentas)'!B18)</f>
        <v>0</v>
      </c>
      <c r="C16" s="23">
        <f>SUM('[1]ESF (cuentas)'!C18)</f>
        <v>0</v>
      </c>
      <c r="D16" s="24"/>
      <c r="E16" s="19" t="s">
        <v>23</v>
      </c>
      <c r="F16" s="23">
        <f>SUM('[1]ESF (cuentas)'!F18)</f>
        <v>78900742</v>
      </c>
      <c r="G16" s="23">
        <f>SUM('[1]ESF (cuentas)'!G18)</f>
        <v>74301599</v>
      </c>
    </row>
    <row r="17" spans="1:7" s="19" customFormat="1" ht="25.5" x14ac:dyDescent="0.25">
      <c r="A17" s="19" t="s">
        <v>24</v>
      </c>
      <c r="B17" s="23">
        <f>SUM('[1]ESF (cuentas)'!B19)</f>
        <v>5496905</v>
      </c>
      <c r="C17" s="23">
        <f>SUM('[1]ESF (cuentas)'!C19)</f>
        <v>5452674</v>
      </c>
      <c r="D17" s="24"/>
      <c r="E17" s="19" t="s">
        <v>25</v>
      </c>
      <c r="F17" s="23">
        <v>0</v>
      </c>
      <c r="G17" s="23">
        <v>0</v>
      </c>
    </row>
    <row r="18" spans="1:7" s="19" customFormat="1" ht="12.75" x14ac:dyDescent="0.25">
      <c r="A18" s="19" t="s">
        <v>26</v>
      </c>
      <c r="B18" s="23">
        <f>SUM('[1]ESF (cuentas)'!B20)</f>
        <v>811304341</v>
      </c>
      <c r="C18" s="23">
        <f>SUM('[1]ESF (cuentas)'!C20)</f>
        <v>1378063</v>
      </c>
      <c r="D18" s="24"/>
      <c r="E18" s="19" t="s">
        <v>27</v>
      </c>
      <c r="F18" s="23">
        <f>SUM('[1]ESF (cuentas)'!F19)</f>
        <v>426069974</v>
      </c>
      <c r="G18" s="23">
        <f>SUM('[1]ESF (cuentas)'!G19)</f>
        <v>472686277</v>
      </c>
    </row>
    <row r="19" spans="1:7" s="19" customFormat="1" ht="12.75" x14ac:dyDescent="0.25">
      <c r="A19" s="20" t="s">
        <v>28</v>
      </c>
      <c r="B19" s="21">
        <f>SUM(B20:B26)</f>
        <v>2489235590</v>
      </c>
      <c r="C19" s="21">
        <f>SUM(C20:C26)</f>
        <v>50782194</v>
      </c>
      <c r="D19" s="22"/>
      <c r="E19" s="19" t="s">
        <v>29</v>
      </c>
      <c r="F19" s="23">
        <v>0</v>
      </c>
      <c r="G19" s="23">
        <v>0</v>
      </c>
    </row>
    <row r="20" spans="1:7" s="19" customFormat="1" ht="12.75" x14ac:dyDescent="0.25">
      <c r="A20" s="19" t="s">
        <v>30</v>
      </c>
      <c r="B20" s="23">
        <f>SUM('[1]ESF (cuentas)'!B22)</f>
        <v>0</v>
      </c>
      <c r="C20" s="23">
        <f>SUM('[1]ESF (cuentas)'!C22)</f>
        <v>0</v>
      </c>
      <c r="D20" s="24"/>
      <c r="E20" s="19" t="s">
        <v>31</v>
      </c>
      <c r="F20" s="23">
        <f>SUM('[1]ESF (cuentas)'!F20)</f>
        <v>1087389954</v>
      </c>
      <c r="G20" s="23">
        <f>SUM('[1]ESF (cuentas)'!G20)</f>
        <v>85674183</v>
      </c>
    </row>
    <row r="21" spans="1:7" s="19" customFormat="1" ht="12.75" x14ac:dyDescent="0.25">
      <c r="A21" s="19" t="s">
        <v>32</v>
      </c>
      <c r="B21" s="23">
        <f>SUM('[1]ESF (cuentas)'!B23)</f>
        <v>150177349</v>
      </c>
      <c r="C21" s="23">
        <f>SUM('[1]ESF (cuentas)'!C23)</f>
        <v>21379976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9" customFormat="1" ht="12.75" x14ac:dyDescent="0.25">
      <c r="A22" s="19" t="s">
        <v>34</v>
      </c>
      <c r="B22" s="23">
        <f>SUM('[1]ESF (cuentas)'!B24)</f>
        <v>151147836</v>
      </c>
      <c r="C22" s="23">
        <f>SUM('[1]ESF (cuentas)'!C24)</f>
        <v>28464740</v>
      </c>
      <c r="D22" s="24"/>
      <c r="E22" s="19" t="s">
        <v>35</v>
      </c>
      <c r="F22" s="23">
        <v>0</v>
      </c>
      <c r="G22" s="23">
        <v>0</v>
      </c>
    </row>
    <row r="23" spans="1:7" s="19" customFormat="1" ht="12.75" customHeight="1" x14ac:dyDescent="0.25">
      <c r="A23" s="19" t="s">
        <v>36</v>
      </c>
      <c r="B23" s="23">
        <f>SUM('[1]ESF (cuentas)'!B25)</f>
        <v>2187377705</v>
      </c>
      <c r="C23" s="23">
        <f>SUM('[1]ESF (cuentas)'!C25)</f>
        <v>0</v>
      </c>
      <c r="D23" s="24"/>
      <c r="E23" s="19" t="s">
        <v>37</v>
      </c>
      <c r="F23" s="23">
        <v>0</v>
      </c>
      <c r="G23" s="23">
        <v>0</v>
      </c>
    </row>
    <row r="24" spans="1:7" s="19" customFormat="1" ht="12.75" x14ac:dyDescent="0.25">
      <c r="A24" s="19" t="s">
        <v>38</v>
      </c>
      <c r="B24" s="23">
        <f>SUM('[1]ESF (cuentas)'!B26)</f>
        <v>135213</v>
      </c>
      <c r="C24" s="23">
        <f>SUM('[1]ESF (cuentas)'!C26)</f>
        <v>5627</v>
      </c>
      <c r="D24" s="24"/>
      <c r="E24" s="19" t="s">
        <v>39</v>
      </c>
      <c r="F24" s="23">
        <f>SUM('[1]ESF (cuentas)'!F22)</f>
        <v>0</v>
      </c>
      <c r="G24" s="23">
        <f>SUM('[1]ESF (cuentas)'!G22)</f>
        <v>0</v>
      </c>
    </row>
    <row r="25" spans="1:7" s="19" customFormat="1" ht="12.75" x14ac:dyDescent="0.25">
      <c r="A25" s="19" t="s">
        <v>40</v>
      </c>
      <c r="B25" s="23">
        <f>SUM('[1]ESF (cuentas)'!B27)</f>
        <v>397487</v>
      </c>
      <c r="C25" s="23">
        <f>SUM('[1]ESF (cuentas)'!C27)</f>
        <v>931851</v>
      </c>
      <c r="D25" s="24"/>
      <c r="E25" s="20" t="s">
        <v>41</v>
      </c>
      <c r="F25" s="21">
        <f>SUM(F26:F27)</f>
        <v>179127101</v>
      </c>
      <c r="G25" s="21">
        <f>SUM(G26:G27)</f>
        <v>0</v>
      </c>
    </row>
    <row r="26" spans="1:7" s="19" customFormat="1" ht="12.75" x14ac:dyDescent="0.25">
      <c r="A26" s="19" t="s">
        <v>42</v>
      </c>
      <c r="B26" s="23">
        <f>SUM('[1]ESF (cuentas)'!B28)</f>
        <v>0</v>
      </c>
      <c r="C26" s="23">
        <f>SUM('[1]ESF (cuentas)'!C28)</f>
        <v>0</v>
      </c>
      <c r="D26" s="24"/>
      <c r="E26" s="19" t="s">
        <v>43</v>
      </c>
      <c r="F26" s="23">
        <f>SUM('[1]ESF (cuentas)'!F24)</f>
        <v>179127101</v>
      </c>
      <c r="G26" s="23">
        <f>SUM('[1]ESF (cuentas)'!G24)</f>
        <v>0</v>
      </c>
    </row>
    <row r="27" spans="1:7" s="19" customFormat="1" ht="12.75" x14ac:dyDescent="0.25">
      <c r="A27" s="20" t="s">
        <v>44</v>
      </c>
      <c r="B27" s="21">
        <f>SUM(B28:B32)</f>
        <v>358832448</v>
      </c>
      <c r="C27" s="21">
        <f>SUM(C28:C32)</f>
        <v>47802537</v>
      </c>
      <c r="D27" s="22"/>
      <c r="E27" s="19" t="s">
        <v>45</v>
      </c>
      <c r="F27" s="23">
        <f>SUM('[1]ESF (cuentas)'!F25)</f>
        <v>0</v>
      </c>
      <c r="G27" s="23">
        <f>SUM('[1]ESF (cuentas)'!G25)</f>
        <v>0</v>
      </c>
    </row>
    <row r="28" spans="1:7" s="19" customFormat="1" ht="25.5" x14ac:dyDescent="0.25">
      <c r="A28" s="19" t="s">
        <v>46</v>
      </c>
      <c r="B28" s="23">
        <f>SUM('[1]ESF (cuentas)'!B30)</f>
        <v>1092459</v>
      </c>
      <c r="C28" s="23">
        <f>SUM('[1]ESF (cuentas)'!C30)</f>
        <v>0</v>
      </c>
      <c r="D28" s="24"/>
      <c r="E28" s="20" t="s">
        <v>47</v>
      </c>
      <c r="F28" s="21">
        <f>SUM('[1]ESF (cuentas)'!F26)</f>
        <v>0</v>
      </c>
      <c r="G28" s="21">
        <f>SUM('[1]ESF (cuentas)'!G26)</f>
        <v>0</v>
      </c>
    </row>
    <row r="29" spans="1:7" s="19" customFormat="1" ht="25.5" x14ac:dyDescent="0.25">
      <c r="A29" s="19" t="s">
        <v>48</v>
      </c>
      <c r="B29" s="23">
        <f>SUM('[1]ESF (cuentas)'!B31)</f>
        <v>0</v>
      </c>
      <c r="C29" s="23">
        <f>SUM('[1]ESF (cuentas)'!C31)</f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9" customFormat="1" ht="25.5" x14ac:dyDescent="0.25">
      <c r="A30" s="19" t="s">
        <v>50</v>
      </c>
      <c r="B30" s="23">
        <f>SUM('[1]ESF (cuentas)'!B32)</f>
        <v>7680128</v>
      </c>
      <c r="C30" s="23">
        <f>SUM('[1]ESF (cuentas)'!C32)</f>
        <v>7680128</v>
      </c>
      <c r="D30" s="24"/>
      <c r="E30" s="19" t="s">
        <v>51</v>
      </c>
      <c r="F30" s="23">
        <v>0</v>
      </c>
      <c r="G30" s="23">
        <v>0</v>
      </c>
    </row>
    <row r="31" spans="1:7" s="19" customFormat="1" ht="12.75" x14ac:dyDescent="0.25">
      <c r="A31" s="19" t="s">
        <v>52</v>
      </c>
      <c r="B31" s="23">
        <f>SUM('[1]ESF (cuentas)'!B33)</f>
        <v>350059861</v>
      </c>
      <c r="C31" s="23">
        <f>SUM('[1]ESF (cuentas)'!C33)</f>
        <v>40122409</v>
      </c>
      <c r="D31" s="22"/>
      <c r="E31" s="19" t="s">
        <v>53</v>
      </c>
      <c r="F31" s="23">
        <v>0</v>
      </c>
      <c r="G31" s="23">
        <v>0</v>
      </c>
    </row>
    <row r="32" spans="1:7" s="19" customFormat="1" ht="12.75" x14ac:dyDescent="0.25">
      <c r="A32" s="19" t="s">
        <v>54</v>
      </c>
      <c r="B32" s="23">
        <v>0</v>
      </c>
      <c r="C32" s="23">
        <v>0</v>
      </c>
      <c r="D32" s="24"/>
      <c r="E32" s="19" t="s">
        <v>55</v>
      </c>
      <c r="F32" s="23">
        <f>SUM('[1]ESF (cuentas)'!F29)</f>
        <v>0</v>
      </c>
      <c r="G32" s="23">
        <f>SUM('[1]ESF (cuentas)'!G29)</f>
        <v>0</v>
      </c>
    </row>
    <row r="33" spans="1:7" s="19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4"/>
      <c r="E33" s="20" t="s">
        <v>57</v>
      </c>
      <c r="F33" s="21">
        <f>SUM(F34:F39)</f>
        <v>46795741</v>
      </c>
      <c r="G33" s="21">
        <f>SUM(G34:G39)</f>
        <v>12105133</v>
      </c>
    </row>
    <row r="34" spans="1:7" s="19" customFormat="1" ht="12.75" x14ac:dyDescent="0.25">
      <c r="A34" s="19" t="s">
        <v>58</v>
      </c>
      <c r="B34" s="23">
        <v>0</v>
      </c>
      <c r="C34" s="23">
        <v>0</v>
      </c>
      <c r="D34" s="24"/>
      <c r="E34" s="19" t="s">
        <v>59</v>
      </c>
      <c r="F34" s="23">
        <f>SUM('[1]ESF (cuentas)'!F31)</f>
        <v>0</v>
      </c>
      <c r="G34" s="23">
        <f>SUM('[1]ESF (cuentas)'!G31)</f>
        <v>0</v>
      </c>
    </row>
    <row r="35" spans="1:7" s="19" customFormat="1" ht="12.75" x14ac:dyDescent="0.25">
      <c r="A35" s="19" t="s">
        <v>60</v>
      </c>
      <c r="B35" s="23">
        <v>0</v>
      </c>
      <c r="C35" s="23">
        <v>0</v>
      </c>
      <c r="D35" s="24"/>
      <c r="E35" s="19" t="s">
        <v>61</v>
      </c>
      <c r="F35" s="23">
        <f>SUM('[1]ESF (cuentas)'!F32)</f>
        <v>27239437</v>
      </c>
      <c r="G35" s="23">
        <f>SUM('[1]ESF (cuentas)'!G32)</f>
        <v>3611320</v>
      </c>
    </row>
    <row r="36" spans="1:7" s="19" customFormat="1" ht="12.75" x14ac:dyDescent="0.25">
      <c r="A36" s="19" t="s">
        <v>62</v>
      </c>
      <c r="B36" s="23">
        <v>0</v>
      </c>
      <c r="C36" s="23">
        <v>0</v>
      </c>
      <c r="D36" s="22"/>
      <c r="E36" s="19" t="s">
        <v>63</v>
      </c>
      <c r="F36" s="23">
        <f>SUM('[1]ESF (cuentas)'!F33)</f>
        <v>0</v>
      </c>
      <c r="G36" s="23">
        <f>SUM('[1]ESF (cuentas)'!G33)</f>
        <v>0</v>
      </c>
    </row>
    <row r="37" spans="1:7" s="19" customFormat="1" ht="12.75" customHeight="1" x14ac:dyDescent="0.25">
      <c r="A37" s="19" t="s">
        <v>64</v>
      </c>
      <c r="B37" s="23">
        <v>0</v>
      </c>
      <c r="C37" s="23">
        <v>0</v>
      </c>
      <c r="D37" s="22"/>
      <c r="E37" s="19" t="s">
        <v>65</v>
      </c>
      <c r="F37" s="23">
        <f>SUM('[1]ESF (cuentas)'!F34)</f>
        <v>0</v>
      </c>
      <c r="G37" s="23">
        <f>SUM('[1]ESF (cuentas)'!G34)</f>
        <v>0</v>
      </c>
    </row>
    <row r="38" spans="1:7" s="19" customFormat="1" ht="12.75" customHeight="1" x14ac:dyDescent="0.25">
      <c r="A38" s="19" t="s">
        <v>66</v>
      </c>
      <c r="B38" s="23">
        <f>SUM('[1]ESF (cuentas)'!B35)</f>
        <v>679510</v>
      </c>
      <c r="C38" s="23">
        <f>SUM('[1]ESF (cuentas)'!C35)</f>
        <v>679510</v>
      </c>
      <c r="D38" s="24"/>
      <c r="E38" s="19" t="s">
        <v>67</v>
      </c>
      <c r="F38" s="23">
        <f>SUM('[1]ESF (cuentas)'!F35)</f>
        <v>19556304</v>
      </c>
      <c r="G38" s="23">
        <f>SUM('[1]ESF (cuentas)'!G35)</f>
        <v>8493813</v>
      </c>
    </row>
    <row r="39" spans="1:7" s="19" customFormat="1" ht="12.75" x14ac:dyDescent="0.25">
      <c r="A39" s="20" t="s">
        <v>68</v>
      </c>
      <c r="B39" s="21">
        <f>SUM('[1]ESF (cuentas)'!B36)</f>
        <v>77286430</v>
      </c>
      <c r="C39" s="21">
        <f>SUM('[1]ESF (cuentas)'!C36)</f>
        <v>89763628</v>
      </c>
      <c r="D39" s="22"/>
      <c r="E39" s="19" t="s">
        <v>69</v>
      </c>
      <c r="F39" s="23">
        <f>SUM('[1]ESF (cuentas)'!F36)</f>
        <v>0</v>
      </c>
      <c r="G39" s="23">
        <f>SUM('[1]ESF (cuentas)'!G36)</f>
        <v>0</v>
      </c>
    </row>
    <row r="40" spans="1:7" s="19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15039824</v>
      </c>
      <c r="G40" s="21">
        <f>SUM(G41:G43)</f>
        <v>45245181</v>
      </c>
    </row>
    <row r="41" spans="1:7" s="19" customFormat="1" ht="25.5" x14ac:dyDescent="0.25">
      <c r="A41" s="19" t="s">
        <v>72</v>
      </c>
      <c r="B41" s="23">
        <v>0</v>
      </c>
      <c r="C41" s="23">
        <v>0</v>
      </c>
      <c r="D41" s="22"/>
      <c r="E41" s="19" t="s">
        <v>73</v>
      </c>
      <c r="F41" s="23">
        <f>SUM('[1]ESF (cuentas)'!F38)</f>
        <v>15039824</v>
      </c>
      <c r="G41" s="23">
        <f>SUM('[1]ESF (cuentas)'!G38)</f>
        <v>45245181</v>
      </c>
    </row>
    <row r="42" spans="1:7" s="19" customFormat="1" ht="12.75" x14ac:dyDescent="0.25">
      <c r="A42" s="19" t="s">
        <v>74</v>
      </c>
      <c r="B42" s="23">
        <v>0</v>
      </c>
      <c r="C42" s="23">
        <v>0</v>
      </c>
      <c r="D42" s="24"/>
      <c r="E42" s="19" t="s">
        <v>75</v>
      </c>
      <c r="F42" s="23">
        <f>SUM('[1]ESF (cuentas)'!F39)</f>
        <v>0</v>
      </c>
      <c r="G42" s="23">
        <f>SUM('[1]ESF (cuentas)'!G39)</f>
        <v>0</v>
      </c>
    </row>
    <row r="43" spans="1:7" s="19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9" t="s">
        <v>77</v>
      </c>
      <c r="F43" s="23">
        <v>0</v>
      </c>
      <c r="G43" s="23">
        <v>0</v>
      </c>
    </row>
    <row r="44" spans="1:7" s="19" customFormat="1" ht="12.75" x14ac:dyDescent="0.25">
      <c r="A44" s="19" t="s">
        <v>78</v>
      </c>
      <c r="B44" s="23">
        <v>0</v>
      </c>
      <c r="C44" s="23">
        <v>0</v>
      </c>
      <c r="E44" s="20" t="s">
        <v>79</v>
      </c>
      <c r="F44" s="21">
        <f>SUM(F45:F47)</f>
        <v>31123796</v>
      </c>
      <c r="G44" s="21">
        <f>SUM(G45:G47)</f>
        <v>10901878</v>
      </c>
    </row>
    <row r="45" spans="1:7" s="19" customFormat="1" ht="12.75" x14ac:dyDescent="0.25">
      <c r="A45" s="19" t="s">
        <v>80</v>
      </c>
      <c r="B45" s="23">
        <v>0</v>
      </c>
      <c r="C45" s="23">
        <v>0</v>
      </c>
      <c r="D45" s="22"/>
      <c r="E45" s="19" t="s">
        <v>81</v>
      </c>
      <c r="F45" s="23">
        <f>SUM('[1]ESF (cuentas)'!F41)</f>
        <v>4498719</v>
      </c>
      <c r="G45" s="23">
        <f>SUM('[1]ESF (cuentas)'!G41)</f>
        <v>8090921</v>
      </c>
    </row>
    <row r="46" spans="1:7" s="19" customFormat="1" ht="25.5" x14ac:dyDescent="0.25">
      <c r="A46" s="19" t="s">
        <v>82</v>
      </c>
      <c r="B46" s="23">
        <v>0</v>
      </c>
      <c r="C46" s="23">
        <v>0</v>
      </c>
      <c r="D46" s="22"/>
      <c r="E46" s="19" t="s">
        <v>83</v>
      </c>
      <c r="F46" s="23">
        <f>SUM('[1]ESF (cuentas)'!F42)</f>
        <v>0</v>
      </c>
      <c r="G46" s="23">
        <f>SUM('[1]ESF (cuentas)'!G42)</f>
        <v>0</v>
      </c>
    </row>
    <row r="47" spans="1:7" s="19" customFormat="1" ht="12.75" x14ac:dyDescent="0.25">
      <c r="A47" s="19" t="s">
        <v>84</v>
      </c>
      <c r="B47" s="23">
        <v>0</v>
      </c>
      <c r="C47" s="23">
        <v>0</v>
      </c>
      <c r="D47" s="22"/>
      <c r="E47" s="19" t="s">
        <v>85</v>
      </c>
      <c r="F47" s="23">
        <f>SUM('[1]ESF (cuentas)'!F43)</f>
        <v>26625077</v>
      </c>
      <c r="G47" s="23">
        <f>SUM('[1]ESF (cuentas)'!G43)</f>
        <v>2810957</v>
      </c>
    </row>
    <row r="48" spans="1:7" s="19" customFormat="1" ht="12.75" x14ac:dyDescent="0.25">
      <c r="A48" s="20"/>
      <c r="B48" s="25"/>
      <c r="C48" s="25"/>
      <c r="D48" s="22"/>
      <c r="F48" s="26"/>
      <c r="G48" s="26"/>
    </row>
    <row r="49" spans="1:7" s="19" customFormat="1" ht="12.75" x14ac:dyDescent="0.25">
      <c r="A49" s="20" t="s">
        <v>86</v>
      </c>
      <c r="B49" s="21">
        <f>SUM(B11+B19+B27+B33+B39+B40+B43)</f>
        <v>19743340502</v>
      </c>
      <c r="C49" s="21">
        <f>SUM(C11+C19+C27+C33+C39+C40+C43)</f>
        <v>11856664391</v>
      </c>
      <c r="D49" s="24"/>
      <c r="E49" s="20" t="s">
        <v>87</v>
      </c>
      <c r="F49" s="21">
        <f>SUM(F44+F40+F33+F29+F28+F25+F21+F11)</f>
        <v>2611419677</v>
      </c>
      <c r="G49" s="21">
        <f>SUM(G44+G40+G33+G29+G28+G25+G21+G11)</f>
        <v>1602182427</v>
      </c>
    </row>
    <row r="50" spans="1:7" s="19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9" customFormat="1" ht="13.5" thickTop="1" x14ac:dyDescent="0.25">
      <c r="A51" s="17" t="s">
        <v>88</v>
      </c>
      <c r="B51" s="18"/>
      <c r="C51" s="18"/>
      <c r="D51" s="28"/>
      <c r="E51" s="17" t="s">
        <v>89</v>
      </c>
      <c r="F51" s="18"/>
      <c r="G51" s="18"/>
    </row>
    <row r="52" spans="1:7" s="19" customFormat="1" ht="5.0999999999999996" customHeight="1" x14ac:dyDescent="0.25">
      <c r="B52" s="25"/>
      <c r="C52" s="25"/>
      <c r="D52" s="24"/>
      <c r="F52" s="25"/>
      <c r="G52" s="25"/>
    </row>
    <row r="53" spans="1:7" s="19" customFormat="1" ht="12.75" x14ac:dyDescent="0.25">
      <c r="A53" s="20" t="s">
        <v>90</v>
      </c>
      <c r="B53" s="21">
        <f>SUM('[1]ESF (cuentas)'!B48)</f>
        <v>1102518134</v>
      </c>
      <c r="C53" s="21">
        <f>SUM('[1]ESF (cuentas)'!C48)</f>
        <v>1079645707</v>
      </c>
      <c r="D53" s="24"/>
      <c r="E53" s="20" t="s">
        <v>91</v>
      </c>
      <c r="F53" s="21">
        <f>SUM('[1]ESF (cuentas)'!F48)</f>
        <v>2026601546</v>
      </c>
      <c r="G53" s="21">
        <f>SUM('[1]ESF (cuentas)'!G48)</f>
        <v>2049566527</v>
      </c>
    </row>
    <row r="54" spans="1:7" s="19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9" customFormat="1" ht="12.75" x14ac:dyDescent="0.25">
      <c r="A55" s="20" t="s">
        <v>92</v>
      </c>
      <c r="B55" s="21">
        <f>SUM('[1]ESF (cuentas)'!B53)</f>
        <v>5338265024</v>
      </c>
      <c r="C55" s="21">
        <f>SUM('[1]ESF (cuentas)'!C53)</f>
        <v>5337792126</v>
      </c>
      <c r="D55" s="24"/>
      <c r="E55" s="20" t="s">
        <v>93</v>
      </c>
      <c r="F55" s="21">
        <f>SUM('[1]ESF (cuentas)'!F51)</f>
        <v>124011</v>
      </c>
      <c r="G55" s="21">
        <f>SUM('[1]ESF (cuentas)'!G51)</f>
        <v>124011</v>
      </c>
    </row>
    <row r="56" spans="1:7" s="19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9" customFormat="1" ht="12.75" x14ac:dyDescent="0.25">
      <c r="A57" s="20" t="s">
        <v>94</v>
      </c>
      <c r="B57" s="21">
        <f>SUM('[1]ESF (cuentas)'!B59)</f>
        <v>44848194377</v>
      </c>
      <c r="C57" s="21">
        <f>SUM('[1]ESF (cuentas)'!C59)</f>
        <v>44089218125</v>
      </c>
      <c r="D57" s="24"/>
      <c r="E57" s="20" t="s">
        <v>95</v>
      </c>
      <c r="F57" s="21">
        <f>SUM('[1]ESF (cuentas)'!F53)</f>
        <v>12688649408</v>
      </c>
      <c r="G57" s="21">
        <f>SUM('[1]ESF (cuentas)'!G53)</f>
        <v>13022620822</v>
      </c>
    </row>
    <row r="58" spans="1:7" s="19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9" customFormat="1" ht="12.75" x14ac:dyDescent="0.25">
      <c r="A59" s="20" t="s">
        <v>96</v>
      </c>
      <c r="B59" s="21">
        <f>SUM('[1]ESF (cuentas)'!B66)</f>
        <v>4510136847</v>
      </c>
      <c r="C59" s="21">
        <f>SUM('[1]ESF (cuentas)'!C66)</f>
        <v>4420893928</v>
      </c>
      <c r="D59" s="24"/>
      <c r="E59" s="20" t="s">
        <v>97</v>
      </c>
      <c r="F59" s="21">
        <f>SUM('[1]ESF (cuentas)'!F56)</f>
        <v>2925432275</v>
      </c>
      <c r="G59" s="21">
        <f>SUM('[1]ESF (cuentas)'!G56)</f>
        <v>3012828170</v>
      </c>
    </row>
    <row r="60" spans="1:7" s="19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9" customFormat="1" ht="25.5" x14ac:dyDescent="0.25">
      <c r="A61" s="20" t="s">
        <v>98</v>
      </c>
      <c r="B61" s="21">
        <f>SUM('[1]ESF (cuentas)'!B75)</f>
        <v>378402938</v>
      </c>
      <c r="C61" s="21">
        <f>SUM('[1]ESF (cuentas)'!C75)</f>
        <v>239423586</v>
      </c>
      <c r="D61" s="24"/>
      <c r="E61" s="20" t="s">
        <v>99</v>
      </c>
      <c r="F61" s="21">
        <f>SUM('[1]ESF (cuentas)'!F58)</f>
        <v>925515600</v>
      </c>
      <c r="G61" s="21">
        <f>SUM('[1]ESF (cuentas)'!G58)</f>
        <v>922998447</v>
      </c>
    </row>
    <row r="62" spans="1:7" s="19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9" customFormat="1" ht="12.75" x14ac:dyDescent="0.25">
      <c r="A63" s="20" t="s">
        <v>100</v>
      </c>
      <c r="B63" s="21">
        <f>SUM('[1]ESF (cuentas)'!B81)</f>
        <v>-126432790</v>
      </c>
      <c r="C63" s="21">
        <f>SUM('[1]ESF (cuentas)'!C81)</f>
        <v>-131063559</v>
      </c>
      <c r="D63" s="22"/>
      <c r="E63" s="20" t="s">
        <v>101</v>
      </c>
      <c r="F63" s="21">
        <f>SUM('[1]ESF (cuentas)'!F65)</f>
        <v>55621205</v>
      </c>
      <c r="G63" s="21">
        <f>SUM('[1]ESF (cuentas)'!G65)</f>
        <v>57072878</v>
      </c>
    </row>
    <row r="64" spans="1:7" s="19" customFormat="1" ht="5.0999999999999996" customHeight="1" x14ac:dyDescent="0.25">
      <c r="A64" s="20"/>
      <c r="B64" s="21"/>
      <c r="C64" s="21"/>
      <c r="D64" s="24"/>
      <c r="F64" s="26"/>
      <c r="G64" s="26"/>
    </row>
    <row r="65" spans="1:7" s="19" customFormat="1" ht="12.75" x14ac:dyDescent="0.25">
      <c r="A65" s="20" t="s">
        <v>102</v>
      </c>
      <c r="B65" s="21">
        <f>SUM('[1]ESF (cuentas)'!B85)</f>
        <v>4840789855</v>
      </c>
      <c r="C65" s="21">
        <f>SUM('[1]ESF (cuentas)'!C85)</f>
        <v>4835109116</v>
      </c>
      <c r="D65" s="24"/>
      <c r="F65" s="25"/>
      <c r="G65" s="25"/>
    </row>
    <row r="66" spans="1:7" s="19" customFormat="1" ht="5.0999999999999996" customHeight="1" x14ac:dyDescent="0.25">
      <c r="A66" s="20"/>
      <c r="B66" s="21"/>
      <c r="C66" s="21"/>
      <c r="D66" s="24"/>
      <c r="F66" s="25"/>
      <c r="G66" s="25"/>
    </row>
    <row r="67" spans="1:7" s="19" customFormat="1" ht="12.75" x14ac:dyDescent="0.25">
      <c r="A67" s="20" t="s">
        <v>103</v>
      </c>
      <c r="B67" s="29">
        <f>SUM('[1]ESF (cuentas)'!B91)</f>
        <v>0</v>
      </c>
      <c r="C67" s="29">
        <f>SUM('[1]ESF (cuentas)'!C91)</f>
        <v>0</v>
      </c>
      <c r="D67" s="24"/>
      <c r="F67" s="25"/>
      <c r="G67" s="25"/>
    </row>
    <row r="68" spans="1:7" s="19" customFormat="1" ht="5.0999999999999996" customHeight="1" x14ac:dyDescent="0.25">
      <c r="B68" s="21"/>
      <c r="C68" s="21"/>
      <c r="D68" s="24"/>
      <c r="F68" s="25"/>
      <c r="G68" s="25"/>
    </row>
    <row r="69" spans="1:7" s="19" customFormat="1" ht="12.75" x14ac:dyDescent="0.25">
      <c r="A69" s="20" t="s">
        <v>104</v>
      </c>
      <c r="B69" s="21">
        <f>SUM('[1]ESF (cuentas)'!B93)</f>
        <v>89757400</v>
      </c>
      <c r="C69" s="21">
        <f>SUM('[1]ESF (cuentas)'!C93)</f>
        <v>92049968</v>
      </c>
      <c r="D69" s="24"/>
      <c r="E69" s="20" t="s">
        <v>105</v>
      </c>
      <c r="F69" s="21">
        <f>SUM(F63+F61+F59+F57+F55+F53)</f>
        <v>18621944045</v>
      </c>
      <c r="G69" s="21">
        <f>SUM(G63+G61+G59+G57+G55+G53)</f>
        <v>19065210855</v>
      </c>
    </row>
    <row r="70" spans="1:7" s="19" customFormat="1" ht="12.75" x14ac:dyDescent="0.25">
      <c r="B70" s="25"/>
      <c r="C70" s="25"/>
      <c r="D70" s="24"/>
      <c r="F70" s="26"/>
      <c r="G70" s="26"/>
    </row>
    <row r="71" spans="1:7" s="19" customFormat="1" ht="12.75" x14ac:dyDescent="0.25">
      <c r="A71" s="20" t="s">
        <v>106</v>
      </c>
      <c r="B71" s="21">
        <f>SUM(B69+B65+B63+B61+B59+B57+B55+B53+B67)</f>
        <v>60981631785</v>
      </c>
      <c r="C71" s="21">
        <f>SUM(C69+C65+C63+C61+C59+C57+C55+C53+C67)</f>
        <v>59963068997</v>
      </c>
      <c r="D71" s="24"/>
      <c r="E71" s="20" t="s">
        <v>107</v>
      </c>
      <c r="F71" s="21">
        <f>SUM(F69+F49)</f>
        <v>21233363722</v>
      </c>
      <c r="G71" s="21">
        <f>SUM(G69+G49)</f>
        <v>20667393282</v>
      </c>
    </row>
    <row r="72" spans="1:7" s="19" customFormat="1" ht="12.75" x14ac:dyDescent="0.25">
      <c r="B72" s="26"/>
      <c r="C72" s="26"/>
      <c r="D72" s="24"/>
      <c r="F72" s="26"/>
      <c r="G72" s="26"/>
    </row>
    <row r="73" spans="1:7" s="16" customFormat="1" ht="15.95" customHeight="1" x14ac:dyDescent="0.25">
      <c r="B73" s="30"/>
      <c r="C73" s="30"/>
      <c r="D73" s="31"/>
      <c r="E73" s="32" t="s">
        <v>108</v>
      </c>
      <c r="F73" s="33"/>
      <c r="G73" s="33"/>
    </row>
    <row r="74" spans="1:7" s="19" customFormat="1" ht="5.0999999999999996" customHeight="1" x14ac:dyDescent="0.25">
      <c r="B74" s="25"/>
      <c r="C74" s="25"/>
      <c r="D74" s="24"/>
      <c r="F74" s="25"/>
      <c r="G74" s="25"/>
    </row>
    <row r="75" spans="1:7" s="19" customFormat="1" ht="12.75" x14ac:dyDescent="0.25">
      <c r="B75" s="26"/>
      <c r="C75" s="26"/>
      <c r="E75" s="34" t="s">
        <v>109</v>
      </c>
      <c r="F75" s="35">
        <f>SUM(F77+F79+F81)</f>
        <v>-16191903701</v>
      </c>
      <c r="G75" s="35">
        <f>SUM(G77+G79+G81)</f>
        <v>-33037893608</v>
      </c>
    </row>
    <row r="76" spans="1:7" s="19" customFormat="1" ht="5.0999999999999996" customHeight="1" x14ac:dyDescent="0.25">
      <c r="B76" s="26"/>
      <c r="C76" s="26"/>
      <c r="D76" s="22"/>
      <c r="E76" s="20"/>
      <c r="F76" s="25"/>
      <c r="G76" s="25"/>
    </row>
    <row r="77" spans="1:7" s="19" customFormat="1" ht="12.75" x14ac:dyDescent="0.25">
      <c r="B77" s="25"/>
      <c r="C77" s="25"/>
      <c r="D77" s="24"/>
      <c r="E77" s="20" t="s">
        <v>110</v>
      </c>
      <c r="F77" s="21">
        <f>SUM('[1]ESF (cuentas)'!F77)</f>
        <v>0</v>
      </c>
      <c r="G77" s="21">
        <f>SUM('[1]ESF (cuentas)'!G77)</f>
        <v>0</v>
      </c>
    </row>
    <row r="78" spans="1:7" s="19" customFormat="1" ht="5.0999999999999996" customHeight="1" x14ac:dyDescent="0.25">
      <c r="B78" s="26"/>
      <c r="C78" s="26"/>
      <c r="E78" s="20"/>
      <c r="F78" s="21"/>
      <c r="G78" s="21"/>
    </row>
    <row r="79" spans="1:7" s="19" customFormat="1" ht="12.75" x14ac:dyDescent="0.25">
      <c r="B79" s="25"/>
      <c r="C79" s="25"/>
      <c r="D79" s="24"/>
      <c r="E79" s="20" t="s">
        <v>111</v>
      </c>
      <c r="F79" s="21">
        <f>SUM('[1]ESF (cuentas)'!F79)</f>
        <v>106882006</v>
      </c>
      <c r="G79" s="21">
        <f>SUM('[1]ESF (cuentas)'!G79)</f>
        <v>106882006</v>
      </c>
    </row>
    <row r="80" spans="1:7" s="19" customFormat="1" ht="5.0999999999999996" customHeight="1" x14ac:dyDescent="0.25">
      <c r="B80" s="26"/>
      <c r="C80" s="26"/>
      <c r="E80" s="20"/>
      <c r="F80" s="21"/>
      <c r="G80" s="21"/>
    </row>
    <row r="81" spans="2:7" s="19" customFormat="1" ht="12.75" x14ac:dyDescent="0.25">
      <c r="B81" s="26"/>
      <c r="C81" s="26"/>
      <c r="D81" s="24"/>
      <c r="E81" s="20" t="s">
        <v>112</v>
      </c>
      <c r="F81" s="21">
        <f>SUM('[1]ESF (cuentas)'!F81)</f>
        <v>-16298785707</v>
      </c>
      <c r="G81" s="21">
        <f>SUM('[1]ESF (cuentas)'!G81)</f>
        <v>-33144775614</v>
      </c>
    </row>
    <row r="82" spans="2:7" s="19" customFormat="1" ht="5.0999999999999996" customHeight="1" x14ac:dyDescent="0.25">
      <c r="B82" s="25"/>
      <c r="C82" s="25"/>
      <c r="D82" s="24"/>
      <c r="F82" s="26"/>
      <c r="G82" s="26"/>
    </row>
    <row r="83" spans="2:7" s="19" customFormat="1" ht="12.75" x14ac:dyDescent="0.25">
      <c r="B83" s="25"/>
      <c r="C83" s="25"/>
      <c r="D83" s="22"/>
      <c r="E83" s="34" t="s">
        <v>113</v>
      </c>
      <c r="F83" s="35">
        <f>SUM(F85+F87+F89+F91+F93)</f>
        <v>75683512266</v>
      </c>
      <c r="G83" s="35">
        <f>SUM(G85+G87+G89+G91+G93)</f>
        <v>84190233714</v>
      </c>
    </row>
    <row r="84" spans="2:7" s="19" customFormat="1" ht="5.0999999999999996" customHeight="1" x14ac:dyDescent="0.25">
      <c r="B84" s="25"/>
      <c r="C84" s="25"/>
      <c r="D84" s="22"/>
      <c r="F84" s="26"/>
      <c r="G84" s="26"/>
    </row>
    <row r="85" spans="2:7" s="19" customFormat="1" ht="12.75" x14ac:dyDescent="0.25">
      <c r="B85" s="25"/>
      <c r="C85" s="25"/>
      <c r="D85" s="24"/>
      <c r="E85" s="20" t="s">
        <v>114</v>
      </c>
      <c r="F85" s="21">
        <f>SUM('[1]ESF (cuentas)'!F85)</f>
        <v>24808961189</v>
      </c>
      <c r="G85" s="21">
        <f>SUM('[1]ESF (cuentas)'!G85)</f>
        <v>40500130279</v>
      </c>
    </row>
    <row r="86" spans="2:7" s="19" customFormat="1" ht="5.0999999999999996" customHeight="1" x14ac:dyDescent="0.25">
      <c r="B86" s="26"/>
      <c r="C86" s="26"/>
      <c r="E86" s="20"/>
      <c r="F86" s="21"/>
      <c r="G86" s="21"/>
    </row>
    <row r="87" spans="2:7" s="19" customFormat="1" ht="12.75" x14ac:dyDescent="0.25">
      <c r="B87" s="26"/>
      <c r="C87" s="26"/>
      <c r="E87" s="20" t="s">
        <v>115</v>
      </c>
      <c r="F87" s="21">
        <f>SUM('[1]ESF (cuentas)'!F87)</f>
        <v>50203146272</v>
      </c>
      <c r="G87" s="21">
        <f>SUM('[1]ESF (cuentas)'!G87)</f>
        <v>43056830346</v>
      </c>
    </row>
    <row r="88" spans="2:7" s="19" customFormat="1" ht="5.0999999999999996" customHeight="1" x14ac:dyDescent="0.25">
      <c r="B88" s="26"/>
      <c r="C88" s="26"/>
      <c r="E88" s="20"/>
      <c r="F88" s="21"/>
      <c r="G88" s="21"/>
    </row>
    <row r="89" spans="2:7" s="19" customFormat="1" ht="12.75" x14ac:dyDescent="0.25">
      <c r="B89" s="26"/>
      <c r="C89" s="26"/>
      <c r="E89" s="20" t="s">
        <v>116</v>
      </c>
      <c r="F89" s="21">
        <f>SUM('[1]ESF (cuentas)'!F89)</f>
        <v>673830810</v>
      </c>
      <c r="G89" s="21">
        <f>SUM('[1]ESF (cuentas)'!G89)</f>
        <v>635699094</v>
      </c>
    </row>
    <row r="90" spans="2:7" s="19" customFormat="1" ht="5.0999999999999996" customHeight="1" x14ac:dyDescent="0.25">
      <c r="B90" s="26"/>
      <c r="C90" s="26"/>
      <c r="E90" s="20"/>
      <c r="F90" s="21"/>
      <c r="G90" s="21"/>
    </row>
    <row r="91" spans="2:7" s="19" customFormat="1" ht="12.75" x14ac:dyDescent="0.25">
      <c r="B91" s="26"/>
      <c r="C91" s="26"/>
      <c r="E91" s="20" t="s">
        <v>117</v>
      </c>
      <c r="F91" s="21">
        <f>SUM('[1]ESF (cuentas)'!F93)</f>
        <v>0</v>
      </c>
      <c r="G91" s="21">
        <f>SUM('[1]ESF (cuentas)'!G93)</f>
        <v>0</v>
      </c>
    </row>
    <row r="92" spans="2:7" s="19" customFormat="1" ht="5.0999999999999996" customHeight="1" x14ac:dyDescent="0.25">
      <c r="B92" s="26"/>
      <c r="C92" s="26"/>
      <c r="E92" s="20"/>
      <c r="F92" s="21"/>
      <c r="G92" s="21"/>
    </row>
    <row r="93" spans="2:7" s="19" customFormat="1" ht="12.75" x14ac:dyDescent="0.25">
      <c r="B93" s="26"/>
      <c r="C93" s="26"/>
      <c r="E93" s="20" t="s">
        <v>118</v>
      </c>
      <c r="F93" s="21">
        <f>SUM('[1]ESF (cuentas)'!F96)</f>
        <v>-2426005</v>
      </c>
      <c r="G93" s="21">
        <f>SUM('[1]ESF (cuentas)'!G96)</f>
        <v>-2426005</v>
      </c>
    </row>
    <row r="94" spans="2:7" s="19" customFormat="1" ht="5.0999999999999996" customHeight="1" x14ac:dyDescent="0.25">
      <c r="B94" s="26"/>
      <c r="C94" s="26"/>
      <c r="F94" s="26"/>
      <c r="G94" s="26"/>
    </row>
    <row r="95" spans="2:7" s="19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9" customFormat="1" ht="5.0999999999999996" customHeight="1" x14ac:dyDescent="0.25">
      <c r="B96" s="26"/>
      <c r="C96" s="26"/>
      <c r="F96" s="26"/>
      <c r="G96" s="26"/>
    </row>
    <row r="97" spans="1:9" s="19" customFormat="1" ht="12.75" x14ac:dyDescent="0.25">
      <c r="B97" s="26"/>
      <c r="C97" s="26"/>
      <c r="E97" s="20" t="s">
        <v>120</v>
      </c>
      <c r="F97" s="21">
        <f>SUM('[1]ESF (cuentas)'!F100)</f>
        <v>0</v>
      </c>
      <c r="G97" s="21">
        <f>SUM('[1]ESF (cuentas)'!G100)</f>
        <v>0</v>
      </c>
    </row>
    <row r="98" spans="1:9" s="19" customFormat="1" ht="5.0999999999999996" customHeight="1" x14ac:dyDescent="0.25">
      <c r="B98" s="26"/>
      <c r="C98" s="26"/>
      <c r="E98" s="20"/>
      <c r="F98" s="21"/>
      <c r="G98" s="21"/>
    </row>
    <row r="99" spans="1:9" s="19" customFormat="1" ht="12.75" x14ac:dyDescent="0.25">
      <c r="B99" s="26"/>
      <c r="C99" s="26"/>
      <c r="E99" s="20" t="s">
        <v>121</v>
      </c>
      <c r="F99" s="21">
        <f>SUM('[1]ESF (cuentas)'!F102)</f>
        <v>0</v>
      </c>
      <c r="G99" s="21">
        <f>SUM('[1]ESF (cuentas)'!G102)</f>
        <v>0</v>
      </c>
    </row>
    <row r="100" spans="1:9" s="19" customFormat="1" ht="12.75" x14ac:dyDescent="0.25">
      <c r="B100" s="26"/>
      <c r="C100" s="26"/>
      <c r="F100" s="26"/>
      <c r="G100" s="26"/>
    </row>
    <row r="101" spans="1:9" s="19" customFormat="1" ht="12.75" x14ac:dyDescent="0.25">
      <c r="B101" s="26"/>
      <c r="C101" s="26"/>
      <c r="E101" s="20" t="s">
        <v>122</v>
      </c>
      <c r="F101" s="21">
        <f>SUM(F75+F83+F95)</f>
        <v>59491608565</v>
      </c>
      <c r="G101" s="21">
        <f>SUM(G75+G83+G95)</f>
        <v>51152340106</v>
      </c>
    </row>
    <row r="102" spans="1:9" s="19" customFormat="1" ht="12.75" x14ac:dyDescent="0.25">
      <c r="B102" s="26"/>
      <c r="C102" s="26"/>
      <c r="E102" s="20"/>
      <c r="F102" s="29"/>
      <c r="G102" s="29"/>
    </row>
    <row r="103" spans="1:9" s="40" customFormat="1" ht="3.95" customHeight="1" thickBot="1" x14ac:dyDescent="0.3">
      <c r="A103" s="36"/>
      <c r="B103" s="37"/>
      <c r="C103" s="38"/>
      <c r="D103" s="39"/>
      <c r="E103" s="39"/>
      <c r="F103" s="39"/>
      <c r="G103" s="39"/>
    </row>
    <row r="104" spans="1:9" s="40" customFormat="1" ht="2.1" customHeight="1" x14ac:dyDescent="0.25">
      <c r="A104" s="41"/>
      <c r="B104" s="42"/>
      <c r="C104" s="43"/>
      <c r="D104" s="44"/>
      <c r="E104" s="44"/>
      <c r="F104" s="45"/>
      <c r="G104" s="45"/>
    </row>
    <row r="105" spans="1:9" s="49" customFormat="1" ht="15" customHeight="1" x14ac:dyDescent="0.25">
      <c r="A105" s="46" t="s">
        <v>123</v>
      </c>
      <c r="B105" s="47">
        <f>SUM(B71+B49)</f>
        <v>80724972287</v>
      </c>
      <c r="C105" s="47">
        <f>SUM(C71+C49)</f>
        <v>71819733388</v>
      </c>
      <c r="D105" s="48"/>
      <c r="E105" s="46" t="s">
        <v>124</v>
      </c>
      <c r="F105" s="47">
        <f>SUM(F101+F71)</f>
        <v>80724972287</v>
      </c>
      <c r="G105" s="47">
        <f>SUM(G101+G71)</f>
        <v>71819733388</v>
      </c>
    </row>
    <row r="106" spans="1:9" s="54" customFormat="1" ht="6" customHeight="1" x14ac:dyDescent="0.25">
      <c r="A106" s="50"/>
      <c r="B106" s="51"/>
      <c r="C106" s="52"/>
      <c r="D106" s="53"/>
      <c r="E106" s="53"/>
      <c r="F106" s="51"/>
      <c r="G106" s="52"/>
      <c r="I106" s="55"/>
    </row>
    <row r="107" spans="1:9" s="40" customFormat="1" ht="12.75" x14ac:dyDescent="0.25">
      <c r="A107" s="56" t="s">
        <v>125</v>
      </c>
      <c r="B107" s="56"/>
      <c r="C107" s="56"/>
      <c r="D107" s="56"/>
      <c r="E107" s="56"/>
      <c r="F107" s="56"/>
      <c r="G107" s="57"/>
    </row>
    <row r="108" spans="1:9" s="3" customFormat="1" ht="15" customHeight="1" x14ac:dyDescent="0.2">
      <c r="B108" s="13"/>
      <c r="C108" s="13"/>
      <c r="F108" s="13"/>
      <c r="G108" s="13"/>
    </row>
    <row r="109" spans="1:9" s="3" customFormat="1" ht="12.75" x14ac:dyDescent="0.2">
      <c r="B109" s="13"/>
      <c r="C109" s="13"/>
      <c r="F109" s="13"/>
      <c r="G109" s="13"/>
    </row>
    <row r="110" spans="1:9" s="3" customFormat="1" ht="12.75" x14ac:dyDescent="0.2">
      <c r="B110" s="13"/>
      <c r="C110" s="13"/>
      <c r="F110" s="13"/>
      <c r="G110" s="13"/>
    </row>
    <row r="111" spans="1:9" x14ac:dyDescent="0.25">
      <c r="F111" s="58"/>
      <c r="G111" s="58"/>
      <c r="H111" s="3"/>
    </row>
    <row r="112" spans="1:9" x14ac:dyDescent="0.25">
      <c r="H112" s="3"/>
    </row>
    <row r="113" spans="1:8" x14ac:dyDescent="0.25">
      <c r="H113" s="3"/>
    </row>
    <row r="114" spans="1:8" x14ac:dyDescent="0.25">
      <c r="A114" s="59"/>
      <c r="B114" s="59"/>
      <c r="C114" s="59"/>
      <c r="E114" s="59"/>
      <c r="F114" s="59"/>
      <c r="G114" s="59"/>
      <c r="H114" s="3"/>
    </row>
    <row r="115" spans="1:8" x14ac:dyDescent="0.25">
      <c r="A115" s="59"/>
      <c r="B115" s="59"/>
      <c r="C115" s="59"/>
      <c r="E115" s="59"/>
      <c r="F115" s="59"/>
      <c r="G115" s="59"/>
      <c r="H115" s="3"/>
    </row>
    <row r="116" spans="1:8" x14ac:dyDescent="0.25">
      <c r="H116" s="3"/>
    </row>
    <row r="117" spans="1:8" x14ac:dyDescent="0.25">
      <c r="H117" s="3"/>
    </row>
    <row r="118" spans="1:8" x14ac:dyDescent="0.25">
      <c r="H118" s="3"/>
    </row>
    <row r="119" spans="1:8" ht="16.5" x14ac:dyDescent="0.25">
      <c r="A119" s="60"/>
      <c r="B119" s="60"/>
      <c r="C119" s="60"/>
      <c r="D119" s="60"/>
      <c r="E119" s="60"/>
      <c r="F119" s="60"/>
      <c r="G119" s="60"/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  <row r="124" spans="1:8" x14ac:dyDescent="0.25">
      <c r="H124" s="3"/>
    </row>
  </sheetData>
  <mergeCells count="11">
    <mergeCell ref="A114:C114"/>
    <mergeCell ref="E114:G114"/>
    <mergeCell ref="A115:C115"/>
    <mergeCell ref="E115:G115"/>
    <mergeCell ref="A119:G119"/>
    <mergeCell ref="A2:G2"/>
    <mergeCell ref="A3:G3"/>
    <mergeCell ref="A4:G4"/>
    <mergeCell ref="A5:G5"/>
    <mergeCell ref="A6:G6"/>
    <mergeCell ref="A107:F107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2023-08-14T17:23:04Z</dcterms:created>
  <dcterms:modified xsi:type="dcterms:W3CDTF">2023-08-14T17:23:42Z</dcterms:modified>
</cp:coreProperties>
</file>