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E47B3A53-2915-4C64-9146-005074299912}" xr6:coauthVersionLast="47" xr6:coauthVersionMax="47" xr10:uidLastSave="{00000000-0000-0000-0000-000000000000}"/>
  <bookViews>
    <workbookView xWindow="-120" yWindow="-120" windowWidth="20730" windowHeight="11160" tabRatio="717" xr2:uid="{00000000-000D-0000-FFFF-FFFF00000000}"/>
  </bookViews>
  <sheets>
    <sheet name="Gobierno Estatal" sheetId="47" r:id="rId1"/>
  </sheets>
  <definedNames>
    <definedName name="_xlnm.Print_Titles" localSheetId="0">'Gobierno Estatal'!$3:$9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8" i="47" l="1"/>
  <c r="L78" i="47"/>
  <c r="K78" i="47"/>
  <c r="J78" i="47"/>
  <c r="I78" i="47"/>
  <c r="H78" i="47"/>
  <c r="I76" i="47"/>
  <c r="J76" i="47"/>
  <c r="K76" i="47"/>
  <c r="L76" i="47"/>
  <c r="M76" i="47"/>
  <c r="H76" i="47"/>
  <c r="I80" i="47"/>
  <c r="M80" i="47"/>
  <c r="I12" i="47"/>
  <c r="I10" i="47" s="1"/>
  <c r="M12" i="47"/>
  <c r="M10" i="47" s="1"/>
  <c r="M86" i="47"/>
  <c r="M84" i="47"/>
  <c r="M83" i="47" s="1"/>
  <c r="L84" i="47"/>
  <c r="L83" i="47" s="1"/>
  <c r="L82" i="47" s="1"/>
  <c r="L80" i="47" s="1"/>
  <c r="K84" i="47"/>
  <c r="J84" i="47"/>
  <c r="I84" i="47"/>
  <c r="H84" i="47"/>
  <c r="K83" i="47"/>
  <c r="K82" i="47" s="1"/>
  <c r="K80" i="47" s="1"/>
  <c r="J83" i="47"/>
  <c r="J82" i="47" s="1"/>
  <c r="J80" i="47" s="1"/>
  <c r="I83" i="47"/>
  <c r="H83" i="47"/>
  <c r="H82" i="47"/>
  <c r="H80" i="47" s="1"/>
  <c r="M74" i="47"/>
  <c r="M72" i="47"/>
  <c r="L72" i="47"/>
  <c r="K72" i="47"/>
  <c r="J72" i="47"/>
  <c r="I72" i="47"/>
  <c r="H72" i="47"/>
  <c r="M71" i="47"/>
  <c r="L71" i="47"/>
  <c r="K71" i="47"/>
  <c r="K70" i="47" s="1"/>
  <c r="J71" i="47"/>
  <c r="J70" i="47" s="1"/>
  <c r="I71" i="47"/>
  <c r="H71" i="47"/>
  <c r="H70" i="47" s="1"/>
  <c r="L70" i="47"/>
  <c r="M68" i="47"/>
  <c r="M66" i="47"/>
  <c r="M65" i="47" s="1"/>
  <c r="L66" i="47"/>
  <c r="L65" i="47" s="1"/>
  <c r="L64" i="47" s="1"/>
  <c r="K66" i="47"/>
  <c r="K65" i="47" s="1"/>
  <c r="K64" i="47" s="1"/>
  <c r="J66" i="47"/>
  <c r="I66" i="47"/>
  <c r="I65" i="47" s="1"/>
  <c r="H66" i="47"/>
  <c r="J65" i="47"/>
  <c r="J64" i="47" s="1"/>
  <c r="H65" i="47"/>
  <c r="H64" i="47" s="1"/>
  <c r="M62" i="47"/>
  <c r="M61" i="47"/>
  <c r="M60" i="47"/>
  <c r="M59" i="47"/>
  <c r="M58" i="47"/>
  <c r="M57" i="47"/>
  <c r="M56" i="47"/>
  <c r="M55" i="47"/>
  <c r="M54" i="47"/>
  <c r="M53" i="47"/>
  <c r="M52" i="47"/>
  <c r="M51" i="47"/>
  <c r="M50" i="47"/>
  <c r="M49" i="47"/>
  <c r="M47" i="47"/>
  <c r="L47" i="47"/>
  <c r="K47" i="47"/>
  <c r="K15" i="47" s="1"/>
  <c r="J47" i="47"/>
  <c r="I47" i="47"/>
  <c r="H47" i="47"/>
  <c r="M45" i="47"/>
  <c r="M44" i="47"/>
  <c r="M43" i="47"/>
  <c r="M42" i="47"/>
  <c r="M41" i="47"/>
  <c r="M39" i="47"/>
  <c r="M38" i="47"/>
  <c r="M37" i="47"/>
  <c r="M36" i="47"/>
  <c r="M35" i="47"/>
  <c r="M34" i="47"/>
  <c r="M33" i="47"/>
  <c r="M32" i="47"/>
  <c r="M31" i="47"/>
  <c r="M28" i="47"/>
  <c r="L28" i="47"/>
  <c r="K28" i="47"/>
  <c r="J28" i="47"/>
  <c r="I28" i="47"/>
  <c r="H28" i="47"/>
  <c r="M26" i="47"/>
  <c r="M25" i="47"/>
  <c r="M24" i="47"/>
  <c r="M23" i="47"/>
  <c r="M21" i="47"/>
  <c r="M19" i="47"/>
  <c r="M18" i="47"/>
  <c r="M16" i="47"/>
  <c r="L16" i="47"/>
  <c r="K16" i="47"/>
  <c r="J16" i="47"/>
  <c r="I16" i="47"/>
  <c r="H16" i="47"/>
  <c r="H15" i="47" s="1"/>
  <c r="I15" i="47" l="1"/>
  <c r="M15" i="47"/>
  <c r="L15" i="47"/>
  <c r="J15" i="47"/>
  <c r="H12" i="47"/>
  <c r="H10" i="47" s="1"/>
  <c r="J12" i="47"/>
  <c r="J10" i="47" s="1"/>
  <c r="K12" i="47"/>
  <c r="K10" i="47" s="1"/>
  <c r="L12" i="47"/>
  <c r="L10" i="47" s="1"/>
</calcChain>
</file>

<file path=xl/sharedStrings.xml><?xml version="1.0" encoding="utf-8"?>
<sst xmlns="http://schemas.openxmlformats.org/spreadsheetml/2006/main" count="133" uniqueCount="108">
  <si>
    <t>TOTAL</t>
  </si>
  <si>
    <t>PRESUPUESTO DEVENGADO</t>
  </si>
  <si>
    <t>Recursos del Ejercicio</t>
  </si>
  <si>
    <t>PODER EJECUTIVO</t>
  </si>
  <si>
    <t>PODER LEGISLATIVO</t>
  </si>
  <si>
    <t>PODER JUDICIAL</t>
  </si>
  <si>
    <t>ÓRGANOS AUTÓNOMOS</t>
  </si>
  <si>
    <t>GOBIERNO CONSTITUCIONAL DEL ESTADO DE CHIAPAS</t>
  </si>
  <si>
    <t>Recursos en Proceso de Ejecución</t>
  </si>
  <si>
    <t xml:space="preserve">INVERSIÓN PÚBLICA POR PROGRAMAS Y PROYECTOS ESTRATÉGICOS EN CLASIFICACIÓN ADMINISTRATIVA </t>
  </si>
  <si>
    <t>ORGANISMO PÚBLICO / FUENTE DE FINANCIAMIENTO / RAMO / PROGRAMA O FONDO / PROYECTO ESTRATÉGICO</t>
  </si>
  <si>
    <t>MUNICIPIO/COBERTURA</t>
  </si>
  <si>
    <t>SECRETARÍA DE OBRA PÚBLICA Y COMUNICACIONES</t>
  </si>
  <si>
    <t>Ramo 33 Aportaciones Federales para Entidades Federativas y Municipios</t>
  </si>
  <si>
    <t>San Cristóbal de las Casas</t>
  </si>
  <si>
    <t>Tuxtla Gutiérrez</t>
  </si>
  <si>
    <t>Tapachula</t>
  </si>
  <si>
    <t>Venustiano Carranza</t>
  </si>
  <si>
    <t>Chiapa de Corzo</t>
  </si>
  <si>
    <t>Ramo 23 Provisiones Salariales y Económicas</t>
  </si>
  <si>
    <t>Las Margaritas</t>
  </si>
  <si>
    <r>
      <t xml:space="preserve">Fuente: </t>
    </r>
    <r>
      <rPr>
        <sz val="9"/>
        <color theme="1"/>
        <rFont val="Arial"/>
        <family val="2"/>
      </rPr>
      <t>Secretaría de Hacienda.</t>
    </r>
  </si>
  <si>
    <t>Ramo 28 Participaciones a Entidades Federativas y Municipios</t>
  </si>
  <si>
    <t>Ocosingo</t>
  </si>
  <si>
    <t>Chenalhó</t>
  </si>
  <si>
    <t>Economías de Ejercicios Anteriores</t>
  </si>
  <si>
    <t>Recursos por Reducciones en Otras Previsiones</t>
  </si>
  <si>
    <t xml:space="preserve">Cobertura Estatal </t>
  </si>
  <si>
    <t>Acala</t>
  </si>
  <si>
    <t>Fondo General de Participaciones</t>
  </si>
  <si>
    <t>Ixtapa</t>
  </si>
  <si>
    <t>I0120</t>
  </si>
  <si>
    <t>FAFEF</t>
  </si>
  <si>
    <t>C0010</t>
  </si>
  <si>
    <t>RECURSOS FEDERALES</t>
  </si>
  <si>
    <t>Amatenango del Valle</t>
  </si>
  <si>
    <t>(Cifras en Pesos)</t>
  </si>
  <si>
    <t>Ramo 48 Cultura</t>
  </si>
  <si>
    <t>Ramo 11 Educación Pública</t>
  </si>
  <si>
    <t>SECRETARÍA DE TURISMO</t>
  </si>
  <si>
    <t>UNIVERSIDAD AUTÓNOMA DE CHIAPAS</t>
  </si>
  <si>
    <t>B</t>
  </si>
  <si>
    <t>C</t>
  </si>
  <si>
    <t>H</t>
  </si>
  <si>
    <t>S</t>
  </si>
  <si>
    <t>F</t>
  </si>
  <si>
    <t>Recursos por Ingresos Excedentes</t>
  </si>
  <si>
    <t>U2810</t>
  </si>
  <si>
    <t>Programa Nacional de Reconstrucción</t>
  </si>
  <si>
    <t>Copainalá</t>
  </si>
  <si>
    <t>Tapalapa</t>
  </si>
  <si>
    <t>Centro Cultural La Enseñanza (Rehabilitación)</t>
  </si>
  <si>
    <t>Templo de Santo Domingo (Rehabilitación)</t>
  </si>
  <si>
    <t>Casa Cural del Templo de San Vicente de Ferrer (Rehabilitación)</t>
  </si>
  <si>
    <t>R1410</t>
  </si>
  <si>
    <t>Fideicomiso para la Infraestructura en los Estados.</t>
  </si>
  <si>
    <t>Colocación de señalización turística de las regiones Metropolitana, Istmo-Costa y Soconusco</t>
  </si>
  <si>
    <t>Fideicomiso para la Infraestructura en los Estados</t>
  </si>
  <si>
    <t>U0790</t>
  </si>
  <si>
    <t>Expansión de la Educación Media Superior y Superior</t>
  </si>
  <si>
    <t>Ocozocoautla de Espinosa</t>
  </si>
  <si>
    <t>Chapultenango</t>
  </si>
  <si>
    <t>GOBIERNO ESTATAL</t>
  </si>
  <si>
    <t>Convento de San Francisco (Rehabilitación)</t>
  </si>
  <si>
    <t>Convento de Nuestra Señora de la Asunción (Rehabilitación)</t>
  </si>
  <si>
    <t>Templo San Sebastián (Rehabilitación)</t>
  </si>
  <si>
    <t>Templo San Gabriel Arcángel (Rehabilitación)</t>
  </si>
  <si>
    <t>Templo de la Virgen de la Asunción (Rehabilitación)</t>
  </si>
  <si>
    <t>Templo de San Jacinto de Polonia (Rehabilitación)</t>
  </si>
  <si>
    <t>Templo de la Caridad (Rehabilitación)</t>
  </si>
  <si>
    <t>Templo de San Agustín (Rehabilitación)</t>
  </si>
  <si>
    <t>Museo de la Ciudad (Rehabilitación)</t>
  </si>
  <si>
    <t>Templo de la Virgen de la Natividad (Rehabilitación)</t>
  </si>
  <si>
    <t>Tenejapa</t>
  </si>
  <si>
    <t>DEL 1 DE ENERO AL 30 DE JUNIO DE 2023</t>
  </si>
  <si>
    <t>Paso a desnivel vehicular "Torre Chiapas", en la cabecera municipal (Construcción)</t>
  </si>
  <si>
    <t>Infraestructura vial de acceso al hospital general del IMSS (Proyecto ejecutivo y construcción)</t>
  </si>
  <si>
    <t>C0050</t>
  </si>
  <si>
    <t>Participación por Impuestos Especiales</t>
  </si>
  <si>
    <t>C0100</t>
  </si>
  <si>
    <t>ISR Participable Estatal</t>
  </si>
  <si>
    <t>Paso a desnivel vehicular "Gomez Maza" (Proyecto ejecutivo)</t>
  </si>
  <si>
    <t>Paso a desnivel vehicular "Las Palmas" (Proyecto ejecutivo)</t>
  </si>
  <si>
    <t>Pavimentación de calzadas en el campo militar No. 36 (Construcción)</t>
  </si>
  <si>
    <t>I0030</t>
  </si>
  <si>
    <t>FAIS Entidades (FISE)</t>
  </si>
  <si>
    <t>Hospital básico comunitario de 18 camas (Construcción)</t>
  </si>
  <si>
    <t>Red de distribución de energía eléctrica de la localidad 23 de Mayo (Construcción)</t>
  </si>
  <si>
    <t>Red de distribución de energía eléctrica de la localidad El Paquesch (Ampliación)</t>
  </si>
  <si>
    <t>Red de distribución de energía eléctrica de la localidad La Hacienda (Construcción)</t>
  </si>
  <si>
    <t>Bejucal de Ocampo</t>
  </si>
  <si>
    <t>Red de distribución de energía eléctrica de la localidad Las Manzanas (Ampliación)</t>
  </si>
  <si>
    <t>Red de distribución de energía eléctrica de la localidad Torostic (Ampliación)</t>
  </si>
  <si>
    <t>Red de distribución de energía eléctrica en la localidad Chihuahua (Ampliación)</t>
  </si>
  <si>
    <t>Socoltenango</t>
  </si>
  <si>
    <t>Red de distribución de energía eléctrica en la localidad El Dorado (Ampliación)</t>
  </si>
  <si>
    <t>Mezcalapa</t>
  </si>
  <si>
    <t>Red de distribución de energía eléctrica en la localidad Toquiancito (Ampliación)</t>
  </si>
  <si>
    <t>Siltepec</t>
  </si>
  <si>
    <t>Programa de seguimiento y control de obras públicas (Programa de seguimiento de obra pública para el Fondo de Aportaciones para el Fortalecimiento de las Entidades Federativas (FAFEF)</t>
  </si>
  <si>
    <t>Plataforma y hangar de carga del aeropuerto Ángel Albino Corzo (Construcción)</t>
  </si>
  <si>
    <t>Vialidad pacificada de la calle El Sabinal al margen norte del río Sabinal entre la calle Las Brisas y avenida América cad. Km. 0+000 al Km. 0+542 en la cabecera municipal (Construcción de obras complementarias)</t>
  </si>
  <si>
    <t>Unidad deportiva en la cabecera municipal (Construcción de obras complementarias de 3a. Etapa)</t>
  </si>
  <si>
    <t>Comitán de Domínguez</t>
  </si>
  <si>
    <t>Hacienda Santa Bárbara Bajucu (Rehabilitación)</t>
  </si>
  <si>
    <t>SECRETARÍA DE ECONOMÍA Y DEL TRABAJO</t>
  </si>
  <si>
    <t>Rehabilitación de instalaciones del Recinto Fiscalizado Estratégico de Puerto Chiapas</t>
  </si>
  <si>
    <t xml:space="preserve">Proyecto de expansión de la matricula 2022-2024 en el marco del programa de la expansión de la educación media superior y superior 2022 (proexes2022)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</si>
</sst>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\ ###\ ###\ ###;\ \(#\ ###\ ###\ ###\)"/>
  </numFmts>
  <fonts count="19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</borders>
  <cellStyleXfs count="20">
    <xf numFmtId="0" fontId="0" fillId="0" borderId="0"/>
    <xf numFmtId="0" fontId="9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18" fillId="3" borderId="7" xfId="12" applyFont="1" applyFill="1" applyBorder="1" applyAlignment="1">
      <alignment horizontal="center" vertical="center" wrapText="1" readingOrder="1"/>
    </xf>
    <xf numFmtId="0" fontId="12" fillId="0" borderId="0" xfId="18" applyFont="1" applyAlignment="1">
      <alignment vertical="center"/>
    </xf>
    <xf numFmtId="0" fontId="11" fillId="0" borderId="0" xfId="18" applyFont="1" applyAlignment="1">
      <alignment vertical="center"/>
    </xf>
    <xf numFmtId="0" fontId="18" fillId="3" borderId="10" xfId="12" applyFont="1" applyFill="1" applyBorder="1" applyAlignment="1">
      <alignment horizontal="center" vertical="center" wrapText="1" readingOrder="1"/>
    </xf>
    <xf numFmtId="0" fontId="12" fillId="0" borderId="0" xfId="18" applyFont="1" applyAlignment="1">
      <alignment horizontal="center" vertical="center"/>
    </xf>
    <xf numFmtId="49" fontId="12" fillId="0" borderId="0" xfId="19" applyNumberFormat="1" applyFont="1" applyAlignment="1">
      <alignment horizontal="center" vertical="top"/>
    </xf>
    <xf numFmtId="0" fontId="11" fillId="0" borderId="0" xfId="19" applyFont="1" applyAlignment="1">
      <alignment vertical="top"/>
    </xf>
    <xf numFmtId="0" fontId="12" fillId="0" borderId="0" xfId="19" applyFont="1" applyAlignment="1">
      <alignment vertical="top"/>
    </xf>
    <xf numFmtId="0" fontId="11" fillId="0" borderId="0" xfId="19" applyFont="1" applyAlignment="1">
      <alignment horizontal="center" vertical="top"/>
    </xf>
    <xf numFmtId="0" fontId="12" fillId="0" borderId="0" xfId="19" applyFont="1" applyAlignment="1">
      <alignment horizontal="center" vertical="top"/>
    </xf>
    <xf numFmtId="164" fontId="13" fillId="0" borderId="0" xfId="19" applyNumberFormat="1" applyFont="1" applyAlignment="1">
      <alignment horizontal="right" vertical="top"/>
    </xf>
    <xf numFmtId="0" fontId="12" fillId="4" borderId="0" xfId="19" applyFont="1" applyFill="1" applyAlignment="1">
      <alignment vertical="center"/>
    </xf>
    <xf numFmtId="0" fontId="12" fillId="4" borderId="0" xfId="19" applyFont="1" applyFill="1" applyAlignment="1">
      <alignment horizontal="center" vertical="center"/>
    </xf>
    <xf numFmtId="164" fontId="13" fillId="4" borderId="0" xfId="19" applyNumberFormat="1" applyFont="1" applyFill="1" applyAlignment="1">
      <alignment horizontal="right" vertical="center"/>
    </xf>
    <xf numFmtId="1" fontId="13" fillId="4" borderId="0" xfId="19" applyNumberFormat="1" applyFont="1" applyFill="1" applyAlignment="1">
      <alignment horizontal="right" vertical="center"/>
    </xf>
    <xf numFmtId="0" fontId="12" fillId="0" borderId="0" xfId="19" applyFont="1" applyAlignment="1">
      <alignment vertical="center"/>
    </xf>
    <xf numFmtId="0" fontId="12" fillId="0" borderId="0" xfId="19" applyFont="1" applyAlignment="1">
      <alignment horizontal="left" vertical="top"/>
    </xf>
    <xf numFmtId="49" fontId="12" fillId="0" borderId="0" xfId="19" applyNumberFormat="1" applyFont="1" applyAlignment="1">
      <alignment horizontal="left" vertical="top"/>
    </xf>
    <xf numFmtId="1" fontId="13" fillId="0" borderId="0" xfId="19" applyNumberFormat="1" applyFont="1" applyAlignment="1">
      <alignment horizontal="right" vertical="top"/>
    </xf>
    <xf numFmtId="0" fontId="12" fillId="5" borderId="0" xfId="19" applyFont="1" applyFill="1" applyAlignment="1">
      <alignment horizontal="left" vertical="top"/>
    </xf>
    <xf numFmtId="0" fontId="12" fillId="5" borderId="0" xfId="19" applyFont="1" applyFill="1" applyAlignment="1">
      <alignment vertical="top"/>
    </xf>
    <xf numFmtId="49" fontId="12" fillId="5" borderId="0" xfId="19" applyNumberFormat="1" applyFont="1" applyFill="1" applyAlignment="1">
      <alignment horizontal="center" vertical="top"/>
    </xf>
    <xf numFmtId="0" fontId="12" fillId="5" borderId="0" xfId="19" applyFont="1" applyFill="1" applyAlignment="1">
      <alignment horizontal="justify" vertical="top"/>
    </xf>
    <xf numFmtId="0" fontId="12" fillId="5" borderId="0" xfId="19" applyFont="1" applyFill="1" applyAlignment="1">
      <alignment horizontal="center" vertical="top"/>
    </xf>
    <xf numFmtId="164" fontId="13" fillId="5" borderId="0" xfId="19" applyNumberFormat="1" applyFont="1" applyFill="1" applyAlignment="1">
      <alignment horizontal="right" vertical="top"/>
    </xf>
    <xf numFmtId="1" fontId="13" fillId="5" borderId="0" xfId="19" applyNumberFormat="1" applyFont="1" applyFill="1" applyAlignment="1">
      <alignment horizontal="right" vertical="top"/>
    </xf>
    <xf numFmtId="0" fontId="11" fillId="0" borderId="0" xfId="19" applyFont="1" applyAlignment="1">
      <alignment horizontal="left" vertical="top"/>
    </xf>
    <xf numFmtId="49" fontId="11" fillId="0" borderId="0" xfId="19" applyNumberFormat="1" applyFont="1" applyAlignment="1">
      <alignment horizontal="left" vertical="top"/>
    </xf>
    <xf numFmtId="49" fontId="11" fillId="0" borderId="0" xfId="19" applyNumberFormat="1" applyFont="1" applyAlignment="1">
      <alignment horizontal="justify" vertical="top"/>
    </xf>
    <xf numFmtId="164" fontId="8" fillId="0" borderId="0" xfId="19" applyNumberFormat="1" applyFont="1" applyAlignment="1">
      <alignment horizontal="right" vertical="top"/>
    </xf>
    <xf numFmtId="1" fontId="8" fillId="0" borderId="0" xfId="19" applyNumberFormat="1" applyFont="1" applyAlignment="1">
      <alignment horizontal="right" vertical="top"/>
    </xf>
    <xf numFmtId="0" fontId="11" fillId="0" borderId="0" xfId="19" applyFont="1" applyAlignment="1">
      <alignment horizontal="justify" vertical="top"/>
    </xf>
    <xf numFmtId="0" fontId="11" fillId="5" borderId="0" xfId="19" applyFont="1" applyFill="1" applyAlignment="1">
      <alignment horizontal="center" vertical="top"/>
    </xf>
    <xf numFmtId="164" fontId="13" fillId="4" borderId="0" xfId="19" applyNumberFormat="1" applyFont="1" applyFill="1" applyAlignment="1">
      <alignment horizontal="right" vertical="top"/>
    </xf>
    <xf numFmtId="0" fontId="11" fillId="0" borderId="2" xfId="19" applyFont="1" applyBorder="1" applyAlignment="1">
      <alignment vertical="top"/>
    </xf>
    <xf numFmtId="0" fontId="11" fillId="0" borderId="2" xfId="19" applyFont="1" applyBorder="1" applyAlignment="1">
      <alignment horizontal="center" vertical="top"/>
    </xf>
    <xf numFmtId="164" fontId="8" fillId="0" borderId="2" xfId="19" applyNumberFormat="1" applyFont="1" applyBorder="1" applyAlignment="1">
      <alignment horizontal="right" vertical="top"/>
    </xf>
    <xf numFmtId="1" fontId="8" fillId="0" borderId="2" xfId="19" applyNumberFormat="1" applyFont="1" applyBorder="1" applyAlignment="1">
      <alignment horizontal="right" vertical="top"/>
    </xf>
    <xf numFmtId="49" fontId="12" fillId="0" borderId="2" xfId="19" applyNumberFormat="1" applyFont="1" applyBorder="1" applyAlignment="1">
      <alignment horizontal="center" vertical="top"/>
    </xf>
    <xf numFmtId="0" fontId="12" fillId="0" borderId="2" xfId="19" applyFont="1" applyBorder="1" applyAlignment="1">
      <alignment vertical="top"/>
    </xf>
    <xf numFmtId="0" fontId="11" fillId="0" borderId="2" xfId="19" applyFont="1" applyBorder="1" applyAlignment="1">
      <alignment horizontal="justify" vertical="top"/>
    </xf>
    <xf numFmtId="0" fontId="16" fillId="2" borderId="0" xfId="12" applyFont="1" applyFill="1" applyAlignment="1">
      <alignment horizontal="center" vertical="center"/>
    </xf>
    <xf numFmtId="0" fontId="17" fillId="2" borderId="0" xfId="12" applyFont="1" applyFill="1" applyAlignment="1">
      <alignment horizontal="center" vertical="center"/>
    </xf>
    <xf numFmtId="0" fontId="18" fillId="3" borderId="5" xfId="12" applyFont="1" applyFill="1" applyBorder="1" applyAlignment="1">
      <alignment horizontal="center" vertical="center" wrapText="1" readingOrder="1"/>
    </xf>
    <xf numFmtId="0" fontId="18" fillId="3" borderId="4" xfId="12" applyFont="1" applyFill="1" applyBorder="1" applyAlignment="1">
      <alignment horizontal="center" vertical="center" wrapText="1" readingOrder="1"/>
    </xf>
    <xf numFmtId="0" fontId="18" fillId="3" borderId="9" xfId="12" applyFont="1" applyFill="1" applyBorder="1" applyAlignment="1">
      <alignment horizontal="center" vertical="center" wrapText="1" readingOrder="1"/>
    </xf>
    <xf numFmtId="0" fontId="18" fillId="3" borderId="10" xfId="12" applyFont="1" applyFill="1" applyBorder="1" applyAlignment="1">
      <alignment horizontal="center" vertical="center" wrapText="1" readingOrder="1"/>
    </xf>
    <xf numFmtId="0" fontId="18" fillId="3" borderId="6" xfId="12" applyFont="1" applyFill="1" applyBorder="1" applyAlignment="1">
      <alignment horizontal="center" vertical="center" wrapText="1" readingOrder="1"/>
    </xf>
    <xf numFmtId="0" fontId="18" fillId="3" borderId="7" xfId="12" applyFont="1" applyFill="1" applyBorder="1" applyAlignment="1">
      <alignment horizontal="center" vertical="center" wrapText="1" readingOrder="1"/>
    </xf>
    <xf numFmtId="0" fontId="18" fillId="3" borderId="3" xfId="12" applyFont="1" applyFill="1" applyBorder="1" applyAlignment="1">
      <alignment horizontal="center" vertical="center" wrapText="1" readingOrder="1"/>
    </xf>
    <xf numFmtId="0" fontId="18" fillId="3" borderId="8" xfId="12" applyFont="1" applyFill="1" applyBorder="1" applyAlignment="1">
      <alignment horizontal="center" vertical="center" wrapText="1" readingOrder="1"/>
    </xf>
    <xf numFmtId="0" fontId="18" fillId="3" borderId="11" xfId="12" applyFont="1" applyFill="1" applyBorder="1" applyAlignment="1">
      <alignment horizontal="center" vertical="center" wrapText="1" readingOrder="1"/>
    </xf>
    <xf numFmtId="0" fontId="12" fillId="4" borderId="0" xfId="19" applyFont="1" applyFill="1" applyAlignment="1">
      <alignment horizontal="justify" vertical="center"/>
    </xf>
    <xf numFmtId="49" fontId="12" fillId="0" borderId="0" xfId="19" applyNumberFormat="1" applyFont="1" applyAlignment="1">
      <alignment horizontal="left" vertical="top"/>
    </xf>
    <xf numFmtId="49" fontId="12" fillId="0" borderId="0" xfId="19" applyNumberFormat="1" applyFont="1" applyAlignment="1">
      <alignment horizontal="justify" vertical="top" wrapText="1"/>
    </xf>
    <xf numFmtId="49" fontId="14" fillId="0" borderId="1" xfId="19" applyNumberFormat="1" applyFont="1" applyBorder="1" applyAlignment="1">
      <alignment horizontal="left" vertical="top"/>
    </xf>
    <xf numFmtId="49" fontId="14" fillId="0" borderId="0" xfId="19" applyNumberFormat="1" applyFont="1" applyAlignment="1">
      <alignment horizontal="left" vertical="top"/>
    </xf>
    <xf numFmtId="49" fontId="12" fillId="0" borderId="0" xfId="19" applyNumberFormat="1" applyFont="1" applyAlignment="1">
      <alignment horizontal="center" vertical="top"/>
    </xf>
  </cellXfs>
  <cellStyles count="20">
    <cellStyle name="Millares 2" xfId="10" xr:uid="{00000000-0005-0000-0000-000000000000}"/>
    <cellStyle name="Normal" xfId="0" builtinId="0"/>
    <cellStyle name="Normal 11" xfId="4" xr:uid="{00000000-0005-0000-0000-000002000000}"/>
    <cellStyle name="Normal 12" xfId="5" xr:uid="{00000000-0005-0000-0000-000003000000}"/>
    <cellStyle name="Normal 2" xfId="2" xr:uid="{00000000-0005-0000-0000-000004000000}"/>
    <cellStyle name="Normal 2 2" xfId="3" xr:uid="{00000000-0005-0000-0000-000005000000}"/>
    <cellStyle name="Normal 2 3" xfId="12" xr:uid="{00000000-0005-0000-0000-000006000000}"/>
    <cellStyle name="Normal 3" xfId="6" xr:uid="{00000000-0005-0000-0000-000007000000}"/>
    <cellStyle name="Normal 4" xfId="8" xr:uid="{00000000-0005-0000-0000-000008000000}"/>
    <cellStyle name="Normal 4 2" xfId="11" xr:uid="{00000000-0005-0000-0000-000009000000}"/>
    <cellStyle name="Normal 4 2 2" xfId="13" xr:uid="{00000000-0005-0000-0000-00000A000000}"/>
    <cellStyle name="Normal 4 2 2 2" xfId="16" xr:uid="{00000000-0005-0000-0000-00000B000000}"/>
    <cellStyle name="Normal 4 2 2 2 2" xfId="18" xr:uid="{00000000-0005-0000-0000-00000C000000}"/>
    <cellStyle name="Normal 4 2 3" xfId="7" xr:uid="{00000000-0005-0000-0000-00000D000000}"/>
    <cellStyle name="Normal 4 2 3 2" xfId="15" xr:uid="{00000000-0005-0000-0000-00000E000000}"/>
    <cellStyle name="Normal 5" xfId="1" xr:uid="{00000000-0005-0000-0000-00000F000000}"/>
    <cellStyle name="Normal 6" xfId="9" xr:uid="{00000000-0005-0000-0000-000010000000}"/>
    <cellStyle name="Normal 6 2" xfId="14" xr:uid="{00000000-0005-0000-0000-000011000000}"/>
    <cellStyle name="Normal 6 2 2" xfId="17" xr:uid="{00000000-0005-0000-0000-000012000000}"/>
    <cellStyle name="Normal 6 2 2 2" xfId="19" xr:uid="{00000000-0005-0000-0000-000013000000}"/>
  </cellStyles>
  <dxfs count="0"/>
  <tableStyles count="0" defaultTableStyle="TableStyleMedium2" defaultPivotStyle="PivotStyleLight16"/>
  <colors>
    <mruColors>
      <color rgb="FFE9E6D7"/>
      <color rgb="FFF8F7F2"/>
      <color rgb="FF929292"/>
      <color rgb="FFBFBFBF"/>
      <color rgb="FF28A659"/>
      <color rgb="FF1E7C42"/>
      <color rgb="FF1F83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GOB 2019 - 2024">
      <a:dk1>
        <a:sysClr val="windowText" lastClr="000000"/>
      </a:dk1>
      <a:lt1>
        <a:sysClr val="window" lastClr="FFFFFF"/>
      </a:lt1>
      <a:dk2>
        <a:srgbClr val="B5A66B"/>
      </a:dk2>
      <a:lt2>
        <a:srgbClr val="4B4B4D"/>
      </a:lt2>
      <a:accent1>
        <a:srgbClr val="B5A66B"/>
      </a:accent1>
      <a:accent2>
        <a:srgbClr val="9E213D"/>
      </a:accent2>
      <a:accent3>
        <a:srgbClr val="4B4B4D"/>
      </a:accent3>
      <a:accent4>
        <a:srgbClr val="661429"/>
      </a:accent4>
      <a:accent5>
        <a:srgbClr val="612147"/>
      </a:accent5>
      <a:accent6>
        <a:srgbClr val="E3D9BA"/>
      </a:accent6>
      <a:hlink>
        <a:srgbClr val="621132"/>
      </a:hlink>
      <a:folHlink>
        <a:srgbClr val="B5A66B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8"/>
  <sheetViews>
    <sheetView showGridLines="0" tabSelected="1" zoomScale="90" zoomScaleNormal="90" zoomScaleSheetLayoutView="100" workbookViewId="0">
      <selection activeCell="E18" sqref="E18"/>
    </sheetView>
  </sheetViews>
  <sheetFormatPr baseColWidth="10" defaultRowHeight="12.75" x14ac:dyDescent="0.2"/>
  <cols>
    <col min="1" max="3" width="2" style="6" customWidth="1"/>
    <col min="4" max="4" width="6.7109375" style="6" customWidth="1"/>
    <col min="5" max="5" width="57.7109375" style="7" customWidth="1"/>
    <col min="6" max="6" width="2.7109375" style="8" customWidth="1"/>
    <col min="7" max="7" width="24.85546875" style="9" bestFit="1" customWidth="1"/>
    <col min="8" max="13" width="14" style="7" customWidth="1"/>
    <col min="14" max="16384" width="11.42578125" style="7"/>
  </cols>
  <sheetData>
    <row r="1" spans="1:13" s="2" customFormat="1" ht="15.75" customHeight="1" x14ac:dyDescent="0.2">
      <c r="A1" s="42" t="s">
        <v>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s="2" customFormat="1" ht="15.75" customHeight="1" x14ac:dyDescent="0.2">
      <c r="A2" s="42" t="s">
        <v>62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s="2" customFormat="1" ht="15.75" customHeight="1" x14ac:dyDescent="0.2">
      <c r="A3" s="42" t="s">
        <v>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4" spans="1:13" s="3" customFormat="1" ht="15.75" customHeight="1" x14ac:dyDescent="0.2">
      <c r="A4" s="43" t="s">
        <v>74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</row>
    <row r="5" spans="1:13" s="3" customFormat="1" ht="15.75" customHeight="1" x14ac:dyDescent="0.2">
      <c r="A5" s="43" t="s">
        <v>36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6" spans="1:13" s="3" customFormat="1" ht="15.75" customHeight="1" x14ac:dyDescent="0.2">
      <c r="A6" s="44" t="s">
        <v>10</v>
      </c>
      <c r="B6" s="45"/>
      <c r="C6" s="45"/>
      <c r="D6" s="45"/>
      <c r="E6" s="45"/>
      <c r="F6" s="45" t="s">
        <v>11</v>
      </c>
      <c r="G6" s="45"/>
      <c r="H6" s="45" t="s">
        <v>1</v>
      </c>
      <c r="I6" s="45"/>
      <c r="J6" s="45"/>
      <c r="K6" s="45"/>
      <c r="L6" s="45"/>
      <c r="M6" s="50"/>
    </row>
    <row r="7" spans="1:13" s="3" customFormat="1" ht="15.75" customHeight="1" x14ac:dyDescent="0.2">
      <c r="A7" s="46"/>
      <c r="B7" s="47"/>
      <c r="C7" s="47"/>
      <c r="D7" s="47"/>
      <c r="E7" s="47"/>
      <c r="F7" s="47"/>
      <c r="G7" s="47"/>
      <c r="H7" s="4" t="s">
        <v>41</v>
      </c>
      <c r="I7" s="4" t="s">
        <v>42</v>
      </c>
      <c r="J7" s="4" t="s">
        <v>45</v>
      </c>
      <c r="K7" s="4" t="s">
        <v>43</v>
      </c>
      <c r="L7" s="4" t="s">
        <v>44</v>
      </c>
      <c r="M7" s="51" t="s">
        <v>0</v>
      </c>
    </row>
    <row r="8" spans="1:13" s="5" customFormat="1" ht="59.25" customHeight="1" x14ac:dyDescent="0.2">
      <c r="A8" s="48"/>
      <c r="B8" s="49"/>
      <c r="C8" s="49"/>
      <c r="D8" s="49"/>
      <c r="E8" s="49"/>
      <c r="F8" s="49"/>
      <c r="G8" s="49"/>
      <c r="H8" s="1" t="s">
        <v>25</v>
      </c>
      <c r="I8" s="1" t="s">
        <v>8</v>
      </c>
      <c r="J8" s="1" t="s">
        <v>46</v>
      </c>
      <c r="K8" s="1" t="s">
        <v>26</v>
      </c>
      <c r="L8" s="1" t="s">
        <v>2</v>
      </c>
      <c r="M8" s="52"/>
    </row>
    <row r="9" spans="1:13" ht="3" customHeight="1" x14ac:dyDescent="0.2"/>
    <row r="10" spans="1:13" s="10" customFormat="1" x14ac:dyDescent="0.2">
      <c r="A10" s="58" t="s">
        <v>0</v>
      </c>
      <c r="B10" s="58"/>
      <c r="C10" s="58"/>
      <c r="D10" s="58"/>
      <c r="E10" s="58"/>
      <c r="H10" s="11">
        <f>SUM(H12,H76,H78,H80)</f>
        <v>123124113</v>
      </c>
      <c r="I10" s="11">
        <f t="shared" ref="I10:M10" si="0">SUM(I12,I76,I78,I80)</f>
        <v>27316988</v>
      </c>
      <c r="J10" s="19">
        <f t="shared" si="0"/>
        <v>0</v>
      </c>
      <c r="K10" s="11">
        <f t="shared" si="0"/>
        <v>3278860</v>
      </c>
      <c r="L10" s="11">
        <f t="shared" si="0"/>
        <v>545377867</v>
      </c>
      <c r="M10" s="11">
        <f t="shared" si="0"/>
        <v>699097828</v>
      </c>
    </row>
    <row r="11" spans="1:13" s="10" customFormat="1" x14ac:dyDescent="0.2">
      <c r="A11" s="6"/>
      <c r="B11" s="6"/>
      <c r="C11" s="6"/>
      <c r="D11" s="6"/>
      <c r="E11" s="6"/>
      <c r="H11" s="11"/>
      <c r="I11" s="11"/>
      <c r="J11" s="19"/>
      <c r="K11" s="11"/>
      <c r="L11" s="11"/>
      <c r="M11" s="11"/>
    </row>
    <row r="12" spans="1:13" s="10" customFormat="1" x14ac:dyDescent="0.2">
      <c r="A12" s="54" t="s">
        <v>3</v>
      </c>
      <c r="B12" s="54"/>
      <c r="C12" s="54"/>
      <c r="D12" s="54"/>
      <c r="E12" s="54"/>
      <c r="H12" s="11">
        <f>SUM(H14,H64,H70)</f>
        <v>123124113</v>
      </c>
      <c r="I12" s="11">
        <f t="shared" ref="I12:M12" si="1">SUM(I14,I64,I70)</f>
        <v>21281923</v>
      </c>
      <c r="J12" s="19">
        <f t="shared" si="1"/>
        <v>0</v>
      </c>
      <c r="K12" s="11">
        <f t="shared" si="1"/>
        <v>3278860</v>
      </c>
      <c r="L12" s="11">
        <f t="shared" si="1"/>
        <v>545377867</v>
      </c>
      <c r="M12" s="11">
        <f t="shared" si="1"/>
        <v>693062763</v>
      </c>
    </row>
    <row r="13" spans="1:13" s="10" customFormat="1" x14ac:dyDescent="0.2">
      <c r="A13" s="6"/>
      <c r="B13" s="6"/>
      <c r="C13" s="6"/>
      <c r="D13" s="6"/>
      <c r="E13" s="6"/>
      <c r="H13" s="11"/>
      <c r="I13" s="11"/>
      <c r="J13" s="11"/>
      <c r="K13" s="11"/>
      <c r="L13" s="11"/>
      <c r="M13" s="11"/>
    </row>
    <row r="14" spans="1:13" s="16" customFormat="1" ht="18" customHeight="1" x14ac:dyDescent="0.2">
      <c r="A14" s="53" t="s">
        <v>12</v>
      </c>
      <c r="B14" s="53"/>
      <c r="C14" s="53"/>
      <c r="D14" s="53"/>
      <c r="E14" s="53"/>
      <c r="F14" s="12"/>
      <c r="G14" s="13"/>
      <c r="H14" s="14">
        <v>123124113</v>
      </c>
      <c r="I14" s="14">
        <v>12602154</v>
      </c>
      <c r="J14" s="15">
        <v>0</v>
      </c>
      <c r="K14" s="14">
        <v>3278860</v>
      </c>
      <c r="L14" s="14">
        <v>545377867</v>
      </c>
      <c r="M14" s="14">
        <v>684382994</v>
      </c>
    </row>
    <row r="15" spans="1:13" s="8" customFormat="1" x14ac:dyDescent="0.2">
      <c r="A15" s="17"/>
      <c r="B15" s="54" t="s">
        <v>34</v>
      </c>
      <c r="C15" s="54"/>
      <c r="D15" s="54"/>
      <c r="E15" s="54"/>
      <c r="G15" s="10"/>
      <c r="H15" s="11">
        <f>SUM(H16,H28,H47)</f>
        <v>123124113</v>
      </c>
      <c r="I15" s="11">
        <f t="shared" ref="I15:M15" si="2">SUM(I16,I28,I47)</f>
        <v>12602154</v>
      </c>
      <c r="J15" s="19">
        <f t="shared" si="2"/>
        <v>0</v>
      </c>
      <c r="K15" s="11">
        <f t="shared" si="2"/>
        <v>3278860</v>
      </c>
      <c r="L15" s="11">
        <f t="shared" si="2"/>
        <v>545377867</v>
      </c>
      <c r="M15" s="11">
        <f t="shared" si="2"/>
        <v>684382994</v>
      </c>
    </row>
    <row r="16" spans="1:13" s="8" customFormat="1" x14ac:dyDescent="0.2">
      <c r="A16" s="17"/>
      <c r="B16" s="17"/>
      <c r="C16" s="54" t="s">
        <v>22</v>
      </c>
      <c r="D16" s="54"/>
      <c r="E16" s="54"/>
      <c r="G16" s="10"/>
      <c r="H16" s="11">
        <f>SUM(H17,H20,H22)</f>
        <v>123124113</v>
      </c>
      <c r="I16" s="19">
        <f t="shared" ref="I16:M16" si="3">SUM(I17,I20,I22)</f>
        <v>0</v>
      </c>
      <c r="J16" s="19">
        <f t="shared" si="3"/>
        <v>0</v>
      </c>
      <c r="K16" s="11">
        <f t="shared" si="3"/>
        <v>3278860</v>
      </c>
      <c r="L16" s="19">
        <f t="shared" si="3"/>
        <v>0</v>
      </c>
      <c r="M16" s="11">
        <f t="shared" si="3"/>
        <v>126402973</v>
      </c>
    </row>
    <row r="17" spans="1:13" s="8" customFormat="1" x14ac:dyDescent="0.2">
      <c r="A17" s="20"/>
      <c r="B17" s="20"/>
      <c r="C17" s="21"/>
      <c r="D17" s="22" t="s">
        <v>33</v>
      </c>
      <c r="E17" s="23" t="s">
        <v>29</v>
      </c>
      <c r="F17" s="21"/>
      <c r="G17" s="24"/>
      <c r="H17" s="25">
        <v>57523609</v>
      </c>
      <c r="I17" s="26">
        <v>0</v>
      </c>
      <c r="J17" s="26">
        <v>0</v>
      </c>
      <c r="K17" s="26">
        <v>0</v>
      </c>
      <c r="L17" s="26">
        <v>0</v>
      </c>
      <c r="M17" s="25">
        <v>57523609</v>
      </c>
    </row>
    <row r="18" spans="1:13" ht="27" customHeight="1" x14ac:dyDescent="0.2">
      <c r="A18" s="27"/>
      <c r="B18" s="27"/>
      <c r="C18" s="28"/>
      <c r="D18" s="28"/>
      <c r="E18" s="29" t="s">
        <v>75</v>
      </c>
      <c r="F18" s="7"/>
      <c r="G18" s="9" t="s">
        <v>15</v>
      </c>
      <c r="H18" s="30">
        <v>28220338.98</v>
      </c>
      <c r="I18" s="31">
        <v>0</v>
      </c>
      <c r="J18" s="31">
        <v>0</v>
      </c>
      <c r="K18" s="31">
        <v>0</v>
      </c>
      <c r="L18" s="31">
        <v>0</v>
      </c>
      <c r="M18" s="30">
        <f>SUM(H18:L18)</f>
        <v>28220338.98</v>
      </c>
    </row>
    <row r="19" spans="1:13" ht="27" customHeight="1" x14ac:dyDescent="0.2">
      <c r="A19" s="27"/>
      <c r="B19" s="27"/>
      <c r="C19" s="28"/>
      <c r="D19" s="28"/>
      <c r="E19" s="29" t="s">
        <v>76</v>
      </c>
      <c r="F19" s="7"/>
      <c r="G19" s="9" t="s">
        <v>15</v>
      </c>
      <c r="H19" s="30">
        <v>29303270.149999999</v>
      </c>
      <c r="I19" s="31">
        <v>0</v>
      </c>
      <c r="J19" s="31">
        <v>0</v>
      </c>
      <c r="K19" s="31">
        <v>0</v>
      </c>
      <c r="L19" s="31">
        <v>0</v>
      </c>
      <c r="M19" s="30">
        <f>SUM(H19:L19)</f>
        <v>29303270.149999999</v>
      </c>
    </row>
    <row r="20" spans="1:13" s="8" customFormat="1" x14ac:dyDescent="0.2">
      <c r="A20" s="20"/>
      <c r="B20" s="20"/>
      <c r="C20" s="21"/>
      <c r="D20" s="22" t="s">
        <v>77</v>
      </c>
      <c r="E20" s="23" t="s">
        <v>78</v>
      </c>
      <c r="F20" s="21"/>
      <c r="G20" s="24"/>
      <c r="H20" s="25">
        <v>49689075</v>
      </c>
      <c r="I20" s="26">
        <v>0</v>
      </c>
      <c r="J20" s="26">
        <v>0</v>
      </c>
      <c r="K20" s="26">
        <v>0</v>
      </c>
      <c r="L20" s="26">
        <v>0</v>
      </c>
      <c r="M20" s="25">
        <v>49689075</v>
      </c>
    </row>
    <row r="21" spans="1:13" ht="27" customHeight="1" x14ac:dyDescent="0.2">
      <c r="A21" s="27"/>
      <c r="B21" s="27"/>
      <c r="C21" s="28"/>
      <c r="D21" s="28"/>
      <c r="E21" s="29" t="s">
        <v>76</v>
      </c>
      <c r="F21" s="7"/>
      <c r="G21" s="9" t="s">
        <v>15</v>
      </c>
      <c r="H21" s="30">
        <v>49689075.07</v>
      </c>
      <c r="I21" s="31">
        <v>0</v>
      </c>
      <c r="J21" s="31">
        <v>0</v>
      </c>
      <c r="K21" s="31">
        <v>0</v>
      </c>
      <c r="L21" s="31">
        <v>0</v>
      </c>
      <c r="M21" s="30">
        <f>SUM(H21:L21)</f>
        <v>49689075.07</v>
      </c>
    </row>
    <row r="22" spans="1:13" s="8" customFormat="1" x14ac:dyDescent="0.2">
      <c r="A22" s="20"/>
      <c r="B22" s="20"/>
      <c r="C22" s="21"/>
      <c r="D22" s="22" t="s">
        <v>79</v>
      </c>
      <c r="E22" s="23" t="s">
        <v>80</v>
      </c>
      <c r="F22" s="21"/>
      <c r="G22" s="24"/>
      <c r="H22" s="25">
        <v>15911429</v>
      </c>
      <c r="I22" s="26">
        <v>0</v>
      </c>
      <c r="J22" s="26">
        <v>0</v>
      </c>
      <c r="K22" s="25">
        <v>3278860</v>
      </c>
      <c r="L22" s="26">
        <v>0</v>
      </c>
      <c r="M22" s="25">
        <v>19190289</v>
      </c>
    </row>
    <row r="23" spans="1:13" s="8" customFormat="1" ht="27" customHeight="1" x14ac:dyDescent="0.2">
      <c r="A23" s="17"/>
      <c r="B23" s="17"/>
      <c r="D23" s="6"/>
      <c r="E23" s="32" t="s">
        <v>76</v>
      </c>
      <c r="G23" s="9" t="s">
        <v>15</v>
      </c>
      <c r="H23" s="30">
        <v>15911429</v>
      </c>
      <c r="I23" s="31">
        <v>0</v>
      </c>
      <c r="J23" s="31">
        <v>0</v>
      </c>
      <c r="K23" s="31">
        <v>0</v>
      </c>
      <c r="L23" s="31">
        <v>0</v>
      </c>
      <c r="M23" s="30">
        <f>SUM(H23:L23)</f>
        <v>15911429</v>
      </c>
    </row>
    <row r="24" spans="1:13" s="8" customFormat="1" ht="12.75" customHeight="1" x14ac:dyDescent="0.2">
      <c r="A24" s="17"/>
      <c r="B24" s="17"/>
      <c r="D24" s="6"/>
      <c r="E24" s="32" t="s">
        <v>81</v>
      </c>
      <c r="G24" s="9" t="s">
        <v>15</v>
      </c>
      <c r="H24" s="31">
        <v>0</v>
      </c>
      <c r="I24" s="31">
        <v>0</v>
      </c>
      <c r="J24" s="31">
        <v>0</v>
      </c>
      <c r="K24" s="30">
        <v>814430</v>
      </c>
      <c r="L24" s="31">
        <v>0</v>
      </c>
      <c r="M24" s="30">
        <f>SUM(H24:L24)</f>
        <v>814430</v>
      </c>
    </row>
    <row r="25" spans="1:13" s="8" customFormat="1" ht="12.75" customHeight="1" x14ac:dyDescent="0.2">
      <c r="A25" s="17"/>
      <c r="B25" s="17"/>
      <c r="D25" s="6"/>
      <c r="E25" s="32" t="s">
        <v>82</v>
      </c>
      <c r="G25" s="9" t="s">
        <v>15</v>
      </c>
      <c r="H25" s="31">
        <v>0</v>
      </c>
      <c r="I25" s="31">
        <v>0</v>
      </c>
      <c r="J25" s="31">
        <v>0</v>
      </c>
      <c r="K25" s="30">
        <v>814430.32</v>
      </c>
      <c r="L25" s="31">
        <v>0</v>
      </c>
      <c r="M25" s="30">
        <f>SUM(H25:L25)</f>
        <v>814430.32</v>
      </c>
    </row>
    <row r="26" spans="1:13" s="8" customFormat="1" ht="27" customHeight="1" x14ac:dyDescent="0.2">
      <c r="A26" s="17"/>
      <c r="B26" s="17"/>
      <c r="D26" s="6"/>
      <c r="E26" s="32" t="s">
        <v>83</v>
      </c>
      <c r="G26" s="9" t="s">
        <v>16</v>
      </c>
      <c r="H26" s="31">
        <v>0</v>
      </c>
      <c r="I26" s="31">
        <v>0</v>
      </c>
      <c r="J26" s="31">
        <v>0</v>
      </c>
      <c r="K26" s="30">
        <v>1650000</v>
      </c>
      <c r="L26" s="31">
        <v>0</v>
      </c>
      <c r="M26" s="30">
        <f>SUM(H26:L26)</f>
        <v>1650000</v>
      </c>
    </row>
    <row r="27" spans="1:13" s="8" customFormat="1" x14ac:dyDescent="0.2">
      <c r="A27" s="17"/>
      <c r="B27" s="17"/>
      <c r="D27" s="6"/>
      <c r="E27" s="32"/>
      <c r="G27" s="9"/>
      <c r="H27" s="30"/>
      <c r="I27" s="31"/>
      <c r="J27" s="31"/>
      <c r="K27" s="31"/>
      <c r="L27" s="31"/>
      <c r="M27" s="30"/>
    </row>
    <row r="28" spans="1:13" s="8" customFormat="1" x14ac:dyDescent="0.2">
      <c r="A28" s="18"/>
      <c r="B28" s="18"/>
      <c r="C28" s="55" t="s">
        <v>13</v>
      </c>
      <c r="D28" s="55"/>
      <c r="E28" s="55"/>
      <c r="G28" s="10"/>
      <c r="H28" s="19">
        <f t="shared" ref="H28:M28" si="4">SUM(H30,H40)</f>
        <v>0</v>
      </c>
      <c r="I28" s="19">
        <f t="shared" si="4"/>
        <v>0</v>
      </c>
      <c r="J28" s="19">
        <f t="shared" si="4"/>
        <v>0</v>
      </c>
      <c r="K28" s="19">
        <f t="shared" si="4"/>
        <v>0</v>
      </c>
      <c r="L28" s="11">
        <f t="shared" si="4"/>
        <v>545377867</v>
      </c>
      <c r="M28" s="11">
        <f t="shared" si="4"/>
        <v>545377867</v>
      </c>
    </row>
    <row r="29" spans="1:13" s="8" customFormat="1" x14ac:dyDescent="0.2">
      <c r="A29" s="18"/>
      <c r="B29" s="18"/>
      <c r="C29" s="55"/>
      <c r="D29" s="55"/>
      <c r="E29" s="55"/>
      <c r="G29" s="10"/>
      <c r="H29" s="19"/>
      <c r="I29" s="19"/>
      <c r="J29" s="19"/>
      <c r="K29" s="19"/>
      <c r="L29" s="11"/>
      <c r="M29" s="11"/>
    </row>
    <row r="30" spans="1:13" s="8" customFormat="1" x14ac:dyDescent="0.2">
      <c r="A30" s="20"/>
      <c r="B30" s="20"/>
      <c r="C30" s="21"/>
      <c r="D30" s="22" t="s">
        <v>84</v>
      </c>
      <c r="E30" s="23" t="s">
        <v>85</v>
      </c>
      <c r="F30" s="21"/>
      <c r="G30" s="33"/>
      <c r="H30" s="26">
        <v>0</v>
      </c>
      <c r="I30" s="26">
        <v>0</v>
      </c>
      <c r="J30" s="26">
        <v>0</v>
      </c>
      <c r="K30" s="26">
        <v>0</v>
      </c>
      <c r="L30" s="25">
        <v>79190265</v>
      </c>
      <c r="M30" s="25">
        <v>79190265</v>
      </c>
    </row>
    <row r="31" spans="1:13" ht="12.75" customHeight="1" x14ac:dyDescent="0.2">
      <c r="E31" s="32" t="s">
        <v>86</v>
      </c>
      <c r="G31" s="9" t="s">
        <v>17</v>
      </c>
      <c r="H31" s="31">
        <v>0</v>
      </c>
      <c r="I31" s="31">
        <v>0</v>
      </c>
      <c r="J31" s="31">
        <v>0</v>
      </c>
      <c r="K31" s="31">
        <v>0</v>
      </c>
      <c r="L31" s="30">
        <v>56967857.039999999</v>
      </c>
      <c r="M31" s="30">
        <f t="shared" ref="M31:M39" si="5">SUM(H31:L31)</f>
        <v>56967857.039999999</v>
      </c>
    </row>
    <row r="32" spans="1:13" ht="27" customHeight="1" x14ac:dyDescent="0.2">
      <c r="E32" s="32" t="s">
        <v>87</v>
      </c>
      <c r="G32" s="9" t="s">
        <v>28</v>
      </c>
      <c r="H32" s="31">
        <v>0</v>
      </c>
      <c r="I32" s="31">
        <v>0</v>
      </c>
      <c r="J32" s="31">
        <v>0</v>
      </c>
      <c r="K32" s="31">
        <v>0</v>
      </c>
      <c r="L32" s="30">
        <v>8011672.4299999997</v>
      </c>
      <c r="M32" s="30">
        <f t="shared" si="5"/>
        <v>8011672.4299999997</v>
      </c>
    </row>
    <row r="33" spans="1:13" ht="27" customHeight="1" x14ac:dyDescent="0.2">
      <c r="E33" s="32" t="s">
        <v>88</v>
      </c>
      <c r="G33" s="9" t="s">
        <v>28</v>
      </c>
      <c r="H33" s="31">
        <v>0</v>
      </c>
      <c r="I33" s="31">
        <v>0</v>
      </c>
      <c r="J33" s="31">
        <v>0</v>
      </c>
      <c r="K33" s="31">
        <v>0</v>
      </c>
      <c r="L33" s="30">
        <v>3003697.36</v>
      </c>
      <c r="M33" s="30">
        <f t="shared" si="5"/>
        <v>3003697.36</v>
      </c>
    </row>
    <row r="34" spans="1:13" ht="27" customHeight="1" x14ac:dyDescent="0.2">
      <c r="E34" s="32" t="s">
        <v>89</v>
      </c>
      <c r="G34" s="9" t="s">
        <v>90</v>
      </c>
      <c r="H34" s="31">
        <v>0</v>
      </c>
      <c r="I34" s="31">
        <v>0</v>
      </c>
      <c r="J34" s="31">
        <v>0</v>
      </c>
      <c r="K34" s="31">
        <v>0</v>
      </c>
      <c r="L34" s="30">
        <v>5105348.18</v>
      </c>
      <c r="M34" s="30">
        <f t="shared" si="5"/>
        <v>5105348.18</v>
      </c>
    </row>
    <row r="35" spans="1:13" ht="25.5" x14ac:dyDescent="0.2">
      <c r="E35" s="32" t="s">
        <v>91</v>
      </c>
      <c r="G35" s="9" t="s">
        <v>73</v>
      </c>
      <c r="H35" s="31">
        <v>0</v>
      </c>
      <c r="I35" s="31">
        <v>0</v>
      </c>
      <c r="J35" s="31">
        <v>0</v>
      </c>
      <c r="K35" s="31">
        <v>0</v>
      </c>
      <c r="L35" s="30">
        <v>1190156.3400000001</v>
      </c>
      <c r="M35" s="30">
        <f t="shared" si="5"/>
        <v>1190156.3400000001</v>
      </c>
    </row>
    <row r="36" spans="1:13" ht="27" customHeight="1" x14ac:dyDescent="0.2">
      <c r="E36" s="32" t="s">
        <v>92</v>
      </c>
      <c r="G36" s="9" t="s">
        <v>24</v>
      </c>
      <c r="H36" s="31">
        <v>0</v>
      </c>
      <c r="I36" s="31">
        <v>0</v>
      </c>
      <c r="J36" s="31">
        <v>0</v>
      </c>
      <c r="K36" s="31">
        <v>0</v>
      </c>
      <c r="L36" s="30">
        <v>1570637.25</v>
      </c>
      <c r="M36" s="30">
        <f t="shared" si="5"/>
        <v>1570637.25</v>
      </c>
    </row>
    <row r="37" spans="1:13" ht="27" customHeight="1" x14ac:dyDescent="0.2">
      <c r="E37" s="32" t="s">
        <v>93</v>
      </c>
      <c r="G37" s="9" t="s">
        <v>94</v>
      </c>
      <c r="H37" s="31">
        <v>0</v>
      </c>
      <c r="I37" s="31">
        <v>0</v>
      </c>
      <c r="J37" s="31">
        <v>0</v>
      </c>
      <c r="K37" s="31">
        <v>0</v>
      </c>
      <c r="L37" s="30">
        <v>803158.03</v>
      </c>
      <c r="M37" s="30">
        <f t="shared" si="5"/>
        <v>803158.03</v>
      </c>
    </row>
    <row r="38" spans="1:13" ht="27" customHeight="1" x14ac:dyDescent="0.2">
      <c r="E38" s="32" t="s">
        <v>95</v>
      </c>
      <c r="G38" s="9" t="s">
        <v>96</v>
      </c>
      <c r="H38" s="31">
        <v>0</v>
      </c>
      <c r="I38" s="31">
        <v>0</v>
      </c>
      <c r="J38" s="31">
        <v>0</v>
      </c>
      <c r="K38" s="31">
        <v>0</v>
      </c>
      <c r="L38" s="30">
        <v>922155.48</v>
      </c>
      <c r="M38" s="30">
        <f t="shared" si="5"/>
        <v>922155.48</v>
      </c>
    </row>
    <row r="39" spans="1:13" ht="27" customHeight="1" x14ac:dyDescent="0.2">
      <c r="E39" s="32" t="s">
        <v>97</v>
      </c>
      <c r="G39" s="9" t="s">
        <v>98</v>
      </c>
      <c r="H39" s="31">
        <v>0</v>
      </c>
      <c r="I39" s="31">
        <v>0</v>
      </c>
      <c r="J39" s="31">
        <v>0</v>
      </c>
      <c r="K39" s="31">
        <v>0</v>
      </c>
      <c r="L39" s="30">
        <v>1615582.95</v>
      </c>
      <c r="M39" s="30">
        <f t="shared" si="5"/>
        <v>1615582.95</v>
      </c>
    </row>
    <row r="40" spans="1:13" s="8" customFormat="1" x14ac:dyDescent="0.2">
      <c r="A40" s="20"/>
      <c r="B40" s="20"/>
      <c r="C40" s="21"/>
      <c r="D40" s="22" t="s">
        <v>31</v>
      </c>
      <c r="E40" s="23" t="s">
        <v>32</v>
      </c>
      <c r="F40" s="21"/>
      <c r="G40" s="33"/>
      <c r="H40" s="26">
        <v>0</v>
      </c>
      <c r="I40" s="26">
        <v>0</v>
      </c>
      <c r="J40" s="26">
        <v>0</v>
      </c>
      <c r="K40" s="26">
        <v>0</v>
      </c>
      <c r="L40" s="25">
        <v>466187602</v>
      </c>
      <c r="M40" s="25">
        <v>466187602</v>
      </c>
    </row>
    <row r="41" spans="1:13" ht="38.25" x14ac:dyDescent="0.2">
      <c r="E41" s="32" t="s">
        <v>99</v>
      </c>
      <c r="G41" s="9" t="s">
        <v>27</v>
      </c>
      <c r="H41" s="31">
        <v>0</v>
      </c>
      <c r="I41" s="31">
        <v>0</v>
      </c>
      <c r="J41" s="31">
        <v>0</v>
      </c>
      <c r="K41" s="31">
        <v>0</v>
      </c>
      <c r="L41" s="30">
        <v>15360117.43</v>
      </c>
      <c r="M41" s="30">
        <f t="shared" ref="M41:M45" si="6">SUM(H41:L41)</f>
        <v>15360117.43</v>
      </c>
    </row>
    <row r="42" spans="1:13" ht="27" customHeight="1" x14ac:dyDescent="0.2">
      <c r="E42" s="32" t="s">
        <v>75</v>
      </c>
      <c r="G42" s="9" t="s">
        <v>15</v>
      </c>
      <c r="H42" s="31">
        <v>0</v>
      </c>
      <c r="I42" s="31">
        <v>0</v>
      </c>
      <c r="J42" s="31">
        <v>0</v>
      </c>
      <c r="K42" s="31">
        <v>0</v>
      </c>
      <c r="L42" s="30">
        <v>415186049.08999997</v>
      </c>
      <c r="M42" s="30">
        <f t="shared" si="6"/>
        <v>415186049.08999997</v>
      </c>
    </row>
    <row r="43" spans="1:13" ht="27" customHeight="1" x14ac:dyDescent="0.2">
      <c r="E43" s="32" t="s">
        <v>100</v>
      </c>
      <c r="G43" s="9" t="s">
        <v>18</v>
      </c>
      <c r="H43" s="31">
        <v>0</v>
      </c>
      <c r="I43" s="31">
        <v>0</v>
      </c>
      <c r="J43" s="31">
        <v>0</v>
      </c>
      <c r="K43" s="31">
        <v>0</v>
      </c>
      <c r="L43" s="30">
        <v>33217834.16</v>
      </c>
      <c r="M43" s="30">
        <f t="shared" si="6"/>
        <v>33217834.16</v>
      </c>
    </row>
    <row r="44" spans="1:13" ht="51" x14ac:dyDescent="0.2">
      <c r="E44" s="32" t="s">
        <v>101</v>
      </c>
      <c r="G44" s="9" t="s">
        <v>15</v>
      </c>
      <c r="H44" s="31">
        <v>0</v>
      </c>
      <c r="I44" s="31">
        <v>0</v>
      </c>
      <c r="J44" s="31">
        <v>0</v>
      </c>
      <c r="K44" s="31">
        <v>0</v>
      </c>
      <c r="L44" s="30">
        <v>2159404.23</v>
      </c>
      <c r="M44" s="30">
        <f t="shared" si="6"/>
        <v>2159404.23</v>
      </c>
    </row>
    <row r="45" spans="1:13" ht="27" customHeight="1" x14ac:dyDescent="0.2">
      <c r="E45" s="32" t="s">
        <v>102</v>
      </c>
      <c r="G45" s="9" t="s">
        <v>103</v>
      </c>
      <c r="H45" s="31">
        <v>0</v>
      </c>
      <c r="I45" s="31">
        <v>0</v>
      </c>
      <c r="J45" s="31">
        <v>0</v>
      </c>
      <c r="K45" s="31">
        <v>0</v>
      </c>
      <c r="L45" s="30">
        <v>264196.75</v>
      </c>
      <c r="M45" s="30">
        <f t="shared" si="6"/>
        <v>264196.75</v>
      </c>
    </row>
    <row r="46" spans="1:13" x14ac:dyDescent="0.2">
      <c r="E46" s="32"/>
      <c r="H46" s="31"/>
      <c r="I46" s="31"/>
      <c r="J46" s="31"/>
      <c r="K46" s="31"/>
      <c r="L46" s="30"/>
      <c r="M46" s="30"/>
    </row>
    <row r="47" spans="1:13" x14ac:dyDescent="0.2">
      <c r="C47" s="55" t="s">
        <v>37</v>
      </c>
      <c r="D47" s="55"/>
      <c r="E47" s="55"/>
      <c r="H47" s="19">
        <f>SUM(H48)</f>
        <v>0</v>
      </c>
      <c r="I47" s="11">
        <f t="shared" ref="I47:M47" si="7">SUM(I48)</f>
        <v>12602154</v>
      </c>
      <c r="J47" s="19">
        <f t="shared" si="7"/>
        <v>0</v>
      </c>
      <c r="K47" s="19">
        <f t="shared" si="7"/>
        <v>0</v>
      </c>
      <c r="L47" s="19">
        <f t="shared" si="7"/>
        <v>0</v>
      </c>
      <c r="M47" s="11">
        <f t="shared" si="7"/>
        <v>12602154</v>
      </c>
    </row>
    <row r="48" spans="1:13" s="8" customFormat="1" x14ac:dyDescent="0.2">
      <c r="A48" s="20"/>
      <c r="B48" s="20"/>
      <c r="C48" s="21"/>
      <c r="D48" s="22" t="s">
        <v>47</v>
      </c>
      <c r="E48" s="23" t="s">
        <v>48</v>
      </c>
      <c r="F48" s="21"/>
      <c r="G48" s="33"/>
      <c r="H48" s="26">
        <v>0</v>
      </c>
      <c r="I48" s="25">
        <v>12602154</v>
      </c>
      <c r="J48" s="26">
        <v>0</v>
      </c>
      <c r="K48" s="26">
        <v>0</v>
      </c>
      <c r="L48" s="26">
        <v>0</v>
      </c>
      <c r="M48" s="25">
        <v>12602154</v>
      </c>
    </row>
    <row r="49" spans="1:13" x14ac:dyDescent="0.2">
      <c r="E49" s="32" t="s">
        <v>53</v>
      </c>
      <c r="G49" s="9" t="s">
        <v>49</v>
      </c>
      <c r="H49" s="31">
        <v>0</v>
      </c>
      <c r="I49" s="30">
        <v>675000</v>
      </c>
      <c r="J49" s="31">
        <v>0</v>
      </c>
      <c r="K49" s="31">
        <v>0</v>
      </c>
      <c r="L49" s="31">
        <v>0</v>
      </c>
      <c r="M49" s="30">
        <f t="shared" ref="M49:M62" si="8">SUM(H49:L49)</f>
        <v>675000</v>
      </c>
    </row>
    <row r="50" spans="1:13" x14ac:dyDescent="0.2">
      <c r="E50" s="32" t="s">
        <v>51</v>
      </c>
      <c r="G50" s="9" t="s">
        <v>14</v>
      </c>
      <c r="H50" s="31">
        <v>0</v>
      </c>
      <c r="I50" s="30">
        <v>1992640</v>
      </c>
      <c r="J50" s="31">
        <v>0</v>
      </c>
      <c r="K50" s="31">
        <v>0</v>
      </c>
      <c r="L50" s="31">
        <v>0</v>
      </c>
      <c r="M50" s="30">
        <f t="shared" si="8"/>
        <v>1992640</v>
      </c>
    </row>
    <row r="51" spans="1:13" x14ac:dyDescent="0.2">
      <c r="E51" s="32" t="s">
        <v>64</v>
      </c>
      <c r="G51" s="9" t="s">
        <v>61</v>
      </c>
      <c r="H51" s="31">
        <v>0</v>
      </c>
      <c r="I51" s="30">
        <v>2146217.15</v>
      </c>
      <c r="J51" s="31">
        <v>0</v>
      </c>
      <c r="K51" s="31">
        <v>0</v>
      </c>
      <c r="L51" s="31">
        <v>0</v>
      </c>
      <c r="M51" s="30">
        <f t="shared" si="8"/>
        <v>2146217.15</v>
      </c>
    </row>
    <row r="52" spans="1:13" x14ac:dyDescent="0.2">
      <c r="E52" s="32" t="s">
        <v>63</v>
      </c>
      <c r="G52" s="9" t="s">
        <v>35</v>
      </c>
      <c r="H52" s="31">
        <v>0</v>
      </c>
      <c r="I52" s="30">
        <v>765000</v>
      </c>
      <c r="J52" s="31">
        <v>0</v>
      </c>
      <c r="K52" s="31">
        <v>0</v>
      </c>
      <c r="L52" s="31">
        <v>0</v>
      </c>
      <c r="M52" s="30">
        <f t="shared" si="8"/>
        <v>765000</v>
      </c>
    </row>
    <row r="53" spans="1:13" x14ac:dyDescent="0.2">
      <c r="E53" s="32" t="s">
        <v>104</v>
      </c>
      <c r="G53" s="9" t="s">
        <v>20</v>
      </c>
      <c r="H53" s="31">
        <v>0</v>
      </c>
      <c r="I53" s="30">
        <v>560000</v>
      </c>
      <c r="J53" s="31">
        <v>0</v>
      </c>
      <c r="K53" s="31">
        <v>0</v>
      </c>
      <c r="L53" s="31">
        <v>0</v>
      </c>
      <c r="M53" s="30">
        <f t="shared" si="8"/>
        <v>560000</v>
      </c>
    </row>
    <row r="54" spans="1:13" x14ac:dyDescent="0.2">
      <c r="E54" s="32" t="s">
        <v>71</v>
      </c>
      <c r="G54" s="9" t="s">
        <v>15</v>
      </c>
      <c r="H54" s="31">
        <v>0</v>
      </c>
      <c r="I54" s="30">
        <v>2013296.53</v>
      </c>
      <c r="J54" s="31">
        <v>0</v>
      </c>
      <c r="K54" s="31">
        <v>0</v>
      </c>
      <c r="L54" s="31">
        <v>0</v>
      </c>
      <c r="M54" s="30">
        <f t="shared" si="8"/>
        <v>2013296.53</v>
      </c>
    </row>
    <row r="55" spans="1:13" x14ac:dyDescent="0.2">
      <c r="E55" s="32" t="s">
        <v>69</v>
      </c>
      <c r="G55" s="9" t="s">
        <v>14</v>
      </c>
      <c r="H55" s="31">
        <v>0</v>
      </c>
      <c r="I55" s="30">
        <v>500000</v>
      </c>
      <c r="J55" s="31">
        <v>0</v>
      </c>
      <c r="K55" s="31">
        <v>0</v>
      </c>
      <c r="L55" s="31">
        <v>0</v>
      </c>
      <c r="M55" s="30">
        <f t="shared" si="8"/>
        <v>500000</v>
      </c>
    </row>
    <row r="56" spans="1:13" x14ac:dyDescent="0.2">
      <c r="E56" s="32" t="s">
        <v>67</v>
      </c>
      <c r="G56" s="9" t="s">
        <v>30</v>
      </c>
      <c r="H56" s="31">
        <v>0</v>
      </c>
      <c r="I56" s="30">
        <v>375000</v>
      </c>
      <c r="J56" s="31">
        <v>0</v>
      </c>
      <c r="K56" s="31">
        <v>0</v>
      </c>
      <c r="L56" s="31">
        <v>0</v>
      </c>
      <c r="M56" s="30">
        <f t="shared" si="8"/>
        <v>375000</v>
      </c>
    </row>
    <row r="57" spans="1:13" x14ac:dyDescent="0.2">
      <c r="E57" s="32" t="s">
        <v>72</v>
      </c>
      <c r="G57" s="9" t="s">
        <v>17</v>
      </c>
      <c r="H57" s="31">
        <v>0</v>
      </c>
      <c r="I57" s="30">
        <v>200000</v>
      </c>
      <c r="J57" s="31">
        <v>0</v>
      </c>
      <c r="K57" s="31">
        <v>0</v>
      </c>
      <c r="L57" s="31">
        <v>0</v>
      </c>
      <c r="M57" s="30">
        <f t="shared" si="8"/>
        <v>200000</v>
      </c>
    </row>
    <row r="58" spans="1:13" x14ac:dyDescent="0.2">
      <c r="E58" s="32" t="s">
        <v>70</v>
      </c>
      <c r="G58" s="9" t="s">
        <v>50</v>
      </c>
      <c r="H58" s="31">
        <v>0</v>
      </c>
      <c r="I58" s="30">
        <v>675000</v>
      </c>
      <c r="J58" s="31">
        <v>0</v>
      </c>
      <c r="K58" s="31">
        <v>0</v>
      </c>
      <c r="L58" s="31">
        <v>0</v>
      </c>
      <c r="M58" s="30">
        <f t="shared" si="8"/>
        <v>675000</v>
      </c>
    </row>
    <row r="59" spans="1:13" x14ac:dyDescent="0.2">
      <c r="E59" s="32" t="s">
        <v>68</v>
      </c>
      <c r="G59" s="9" t="s">
        <v>23</v>
      </c>
      <c r="H59" s="31">
        <v>0</v>
      </c>
      <c r="I59" s="30">
        <v>624999.99</v>
      </c>
      <c r="J59" s="31">
        <v>0</v>
      </c>
      <c r="K59" s="31">
        <v>0</v>
      </c>
      <c r="L59" s="31">
        <v>0</v>
      </c>
      <c r="M59" s="30">
        <f t="shared" si="8"/>
        <v>624999.99</v>
      </c>
    </row>
    <row r="60" spans="1:13" x14ac:dyDescent="0.2">
      <c r="E60" s="32" t="s">
        <v>52</v>
      </c>
      <c r="G60" s="9" t="s">
        <v>18</v>
      </c>
      <c r="H60" s="31">
        <v>0</v>
      </c>
      <c r="I60" s="30">
        <v>900000</v>
      </c>
      <c r="J60" s="31">
        <v>0</v>
      </c>
      <c r="K60" s="31">
        <v>0</v>
      </c>
      <c r="L60" s="31">
        <v>0</v>
      </c>
      <c r="M60" s="30">
        <f t="shared" si="8"/>
        <v>900000</v>
      </c>
    </row>
    <row r="61" spans="1:13" x14ac:dyDescent="0.2">
      <c r="E61" s="32" t="s">
        <v>66</v>
      </c>
      <c r="G61" s="9" t="s">
        <v>18</v>
      </c>
      <c r="H61" s="31">
        <v>0</v>
      </c>
      <c r="I61" s="30">
        <v>450000</v>
      </c>
      <c r="J61" s="31">
        <v>0</v>
      </c>
      <c r="K61" s="31">
        <v>0</v>
      </c>
      <c r="L61" s="31">
        <v>0</v>
      </c>
      <c r="M61" s="30">
        <f t="shared" si="8"/>
        <v>450000</v>
      </c>
    </row>
    <row r="62" spans="1:13" x14ac:dyDescent="0.2">
      <c r="E62" s="32" t="s">
        <v>65</v>
      </c>
      <c r="G62" s="9" t="s">
        <v>18</v>
      </c>
      <c r="H62" s="31">
        <v>0</v>
      </c>
      <c r="I62" s="30">
        <v>725000</v>
      </c>
      <c r="J62" s="31">
        <v>0</v>
      </c>
      <c r="K62" s="31">
        <v>0</v>
      </c>
      <c r="L62" s="31">
        <v>0</v>
      </c>
      <c r="M62" s="30">
        <f t="shared" si="8"/>
        <v>725000</v>
      </c>
    </row>
    <row r="63" spans="1:13" x14ac:dyDescent="0.2">
      <c r="E63" s="32"/>
      <c r="H63" s="31"/>
      <c r="I63" s="31"/>
      <c r="J63" s="30"/>
      <c r="K63" s="31"/>
      <c r="L63" s="31"/>
      <c r="M63" s="30"/>
    </row>
    <row r="64" spans="1:13" s="16" customFormat="1" ht="18" customHeight="1" x14ac:dyDescent="0.2">
      <c r="A64" s="53" t="s">
        <v>105</v>
      </c>
      <c r="B64" s="53"/>
      <c r="C64" s="53"/>
      <c r="D64" s="53"/>
      <c r="E64" s="53"/>
      <c r="F64" s="12"/>
      <c r="G64" s="13"/>
      <c r="H64" s="15">
        <f>SUM(H65)</f>
        <v>0</v>
      </c>
      <c r="I64" s="14">
        <v>7229990</v>
      </c>
      <c r="J64" s="15">
        <f t="shared" ref="J64:L64" si="9">SUM(J65)</f>
        <v>0</v>
      </c>
      <c r="K64" s="15">
        <f t="shared" si="9"/>
        <v>0</v>
      </c>
      <c r="L64" s="15">
        <f t="shared" si="9"/>
        <v>0</v>
      </c>
      <c r="M64" s="14">
        <v>7229990</v>
      </c>
    </row>
    <row r="65" spans="1:13" x14ac:dyDescent="0.2">
      <c r="B65" s="54" t="s">
        <v>34</v>
      </c>
      <c r="C65" s="54"/>
      <c r="D65" s="54"/>
      <c r="E65" s="54"/>
      <c r="H65" s="19">
        <f>SUM(H66)</f>
        <v>0</v>
      </c>
      <c r="I65" s="11">
        <f t="shared" ref="I65:M66" si="10">SUM(I66)</f>
        <v>7229990</v>
      </c>
      <c r="J65" s="19">
        <f>SUM(J66)</f>
        <v>0</v>
      </c>
      <c r="K65" s="19">
        <f t="shared" si="10"/>
        <v>0</v>
      </c>
      <c r="L65" s="19">
        <f t="shared" si="10"/>
        <v>0</v>
      </c>
      <c r="M65" s="11">
        <f t="shared" si="10"/>
        <v>7229990</v>
      </c>
    </row>
    <row r="66" spans="1:13" x14ac:dyDescent="0.2">
      <c r="C66" s="54" t="s">
        <v>19</v>
      </c>
      <c r="D66" s="54"/>
      <c r="E66" s="54"/>
      <c r="H66" s="19">
        <f>SUM(H67)</f>
        <v>0</v>
      </c>
      <c r="I66" s="11">
        <f t="shared" si="10"/>
        <v>7229990</v>
      </c>
      <c r="J66" s="19">
        <f>SUM(J67)</f>
        <v>0</v>
      </c>
      <c r="K66" s="19">
        <f t="shared" si="10"/>
        <v>0</v>
      </c>
      <c r="L66" s="19">
        <f t="shared" si="10"/>
        <v>0</v>
      </c>
      <c r="M66" s="11">
        <f t="shared" si="10"/>
        <v>7229990</v>
      </c>
    </row>
    <row r="67" spans="1:13" s="8" customFormat="1" x14ac:dyDescent="0.2">
      <c r="A67" s="20"/>
      <c r="B67" s="20"/>
      <c r="C67" s="21"/>
      <c r="D67" s="22" t="s">
        <v>54</v>
      </c>
      <c r="E67" s="23" t="s">
        <v>57</v>
      </c>
      <c r="F67" s="21"/>
      <c r="G67" s="33"/>
      <c r="H67" s="26">
        <v>0</v>
      </c>
      <c r="I67" s="25">
        <v>7229990</v>
      </c>
      <c r="J67" s="26">
        <v>0</v>
      </c>
      <c r="K67" s="26">
        <v>0</v>
      </c>
      <c r="L67" s="26">
        <v>0</v>
      </c>
      <c r="M67" s="25">
        <v>7229990</v>
      </c>
    </row>
    <row r="68" spans="1:13" ht="25.5" x14ac:dyDescent="0.2">
      <c r="A68" s="39"/>
      <c r="B68" s="39"/>
      <c r="C68" s="39"/>
      <c r="D68" s="39"/>
      <c r="E68" s="41" t="s">
        <v>106</v>
      </c>
      <c r="F68" s="40"/>
      <c r="G68" s="36" t="s">
        <v>16</v>
      </c>
      <c r="H68" s="38">
        <v>0</v>
      </c>
      <c r="I68" s="37">
        <v>7229990</v>
      </c>
      <c r="J68" s="38">
        <v>0</v>
      </c>
      <c r="K68" s="38">
        <v>0</v>
      </c>
      <c r="L68" s="38">
        <v>0</v>
      </c>
      <c r="M68" s="37">
        <f>SUM(H68:L68)</f>
        <v>7229990</v>
      </c>
    </row>
    <row r="69" spans="1:13" x14ac:dyDescent="0.2">
      <c r="E69" s="32"/>
      <c r="H69" s="31"/>
      <c r="I69" s="31"/>
      <c r="J69" s="30"/>
      <c r="K69" s="31"/>
      <c r="L69" s="31"/>
      <c r="M69" s="30"/>
    </row>
    <row r="70" spans="1:13" s="16" customFormat="1" ht="18" customHeight="1" x14ac:dyDescent="0.2">
      <c r="A70" s="53" t="s">
        <v>39</v>
      </c>
      <c r="B70" s="53"/>
      <c r="C70" s="53"/>
      <c r="D70" s="53"/>
      <c r="E70" s="53"/>
      <c r="F70" s="12"/>
      <c r="G70" s="13"/>
      <c r="H70" s="15">
        <f>SUM(H71)</f>
        <v>0</v>
      </c>
      <c r="I70" s="14">
        <v>1449779</v>
      </c>
      <c r="J70" s="15">
        <f t="shared" ref="J70:L70" si="11">SUM(J71)</f>
        <v>0</v>
      </c>
      <c r="K70" s="15">
        <f t="shared" si="11"/>
        <v>0</v>
      </c>
      <c r="L70" s="15">
        <f t="shared" si="11"/>
        <v>0</v>
      </c>
      <c r="M70" s="14">
        <v>1449779</v>
      </c>
    </row>
    <row r="71" spans="1:13" s="8" customFormat="1" x14ac:dyDescent="0.2">
      <c r="A71" s="18"/>
      <c r="B71" s="54" t="s">
        <v>34</v>
      </c>
      <c r="C71" s="54"/>
      <c r="D71" s="54"/>
      <c r="E71" s="54"/>
      <c r="G71" s="10"/>
      <c r="H71" s="19">
        <f>SUM(H72)</f>
        <v>0</v>
      </c>
      <c r="I71" s="11">
        <f t="shared" ref="I71:M72" si="12">SUM(I72)</f>
        <v>1449779</v>
      </c>
      <c r="J71" s="19">
        <f t="shared" si="12"/>
        <v>0</v>
      </c>
      <c r="K71" s="19">
        <f t="shared" si="12"/>
        <v>0</v>
      </c>
      <c r="L71" s="19">
        <f t="shared" si="12"/>
        <v>0</v>
      </c>
      <c r="M71" s="11">
        <f t="shared" si="12"/>
        <v>1449779</v>
      </c>
    </row>
    <row r="72" spans="1:13" x14ac:dyDescent="0.2">
      <c r="C72" s="54" t="s">
        <v>19</v>
      </c>
      <c r="D72" s="54"/>
      <c r="E72" s="54"/>
      <c r="H72" s="19">
        <f>SUM(H73)</f>
        <v>0</v>
      </c>
      <c r="I72" s="11">
        <f t="shared" si="12"/>
        <v>1449779</v>
      </c>
      <c r="J72" s="19">
        <f t="shared" si="12"/>
        <v>0</v>
      </c>
      <c r="K72" s="19">
        <f t="shared" si="12"/>
        <v>0</v>
      </c>
      <c r="L72" s="19">
        <f t="shared" si="12"/>
        <v>0</v>
      </c>
      <c r="M72" s="11">
        <f t="shared" si="12"/>
        <v>1449779</v>
      </c>
    </row>
    <row r="73" spans="1:13" s="8" customFormat="1" x14ac:dyDescent="0.2">
      <c r="A73" s="20"/>
      <c r="B73" s="20"/>
      <c r="C73" s="21"/>
      <c r="D73" s="22" t="s">
        <v>54</v>
      </c>
      <c r="E73" s="23" t="s">
        <v>55</v>
      </c>
      <c r="F73" s="21"/>
      <c r="G73" s="33"/>
      <c r="H73" s="26">
        <v>0</v>
      </c>
      <c r="I73" s="25">
        <v>1449779</v>
      </c>
      <c r="J73" s="26">
        <v>0</v>
      </c>
      <c r="K73" s="26">
        <v>0</v>
      </c>
      <c r="L73" s="26">
        <v>0</v>
      </c>
      <c r="M73" s="25">
        <v>1449779</v>
      </c>
    </row>
    <row r="74" spans="1:13" ht="25.5" x14ac:dyDescent="0.2">
      <c r="E74" s="32" t="s">
        <v>56</v>
      </c>
      <c r="G74" s="9" t="s">
        <v>27</v>
      </c>
      <c r="H74" s="31">
        <v>0</v>
      </c>
      <c r="I74" s="30">
        <v>1449779</v>
      </c>
      <c r="J74" s="31">
        <v>0</v>
      </c>
      <c r="K74" s="31">
        <v>0</v>
      </c>
      <c r="L74" s="31">
        <v>0</v>
      </c>
      <c r="M74" s="30">
        <f>SUM(H74:L74)</f>
        <v>1449779</v>
      </c>
    </row>
    <row r="75" spans="1:13" x14ac:dyDescent="0.2">
      <c r="E75" s="32"/>
      <c r="H75" s="31"/>
      <c r="I75" s="31"/>
      <c r="J75" s="30"/>
      <c r="K75" s="31"/>
      <c r="L75" s="31"/>
      <c r="M75" s="30"/>
    </row>
    <row r="76" spans="1:13" x14ac:dyDescent="0.2">
      <c r="A76" s="54" t="s">
        <v>4</v>
      </c>
      <c r="B76" s="54"/>
      <c r="C76" s="54"/>
      <c r="D76" s="54"/>
      <c r="E76" s="54"/>
      <c r="H76" s="19">
        <f>SUM(H77)</f>
        <v>0</v>
      </c>
      <c r="I76" s="19">
        <f t="shared" ref="I76:M76" si="13">SUM(I77)</f>
        <v>0</v>
      </c>
      <c r="J76" s="19">
        <f t="shared" si="13"/>
        <v>0</v>
      </c>
      <c r="K76" s="19">
        <f t="shared" si="13"/>
        <v>0</v>
      </c>
      <c r="L76" s="19">
        <f t="shared" si="13"/>
        <v>0</v>
      </c>
      <c r="M76" s="19">
        <f t="shared" si="13"/>
        <v>0</v>
      </c>
    </row>
    <row r="77" spans="1:13" x14ac:dyDescent="0.2">
      <c r="E77" s="32"/>
      <c r="H77" s="31"/>
      <c r="I77" s="31"/>
      <c r="J77" s="30"/>
      <c r="K77" s="31"/>
      <c r="L77" s="31"/>
      <c r="M77" s="30"/>
    </row>
    <row r="78" spans="1:13" x14ac:dyDescent="0.2">
      <c r="A78" s="54" t="s">
        <v>5</v>
      </c>
      <c r="B78" s="54"/>
      <c r="C78" s="54"/>
      <c r="D78" s="54"/>
      <c r="E78" s="54"/>
      <c r="H78" s="19">
        <f>SUM(H79)</f>
        <v>0</v>
      </c>
      <c r="I78" s="19">
        <f t="shared" ref="I78" si="14">SUM(I79)</f>
        <v>0</v>
      </c>
      <c r="J78" s="19">
        <f t="shared" ref="J78" si="15">SUM(J79)</f>
        <v>0</v>
      </c>
      <c r="K78" s="19">
        <f t="shared" ref="K78" si="16">SUM(K79)</f>
        <v>0</v>
      </c>
      <c r="L78" s="19">
        <f t="shared" ref="L78" si="17">SUM(L79)</f>
        <v>0</v>
      </c>
      <c r="M78" s="19">
        <f t="shared" ref="M78" si="18">SUM(M79)</f>
        <v>0</v>
      </c>
    </row>
    <row r="79" spans="1:13" x14ac:dyDescent="0.2">
      <c r="E79" s="32"/>
      <c r="H79" s="31"/>
      <c r="I79" s="31"/>
      <c r="J79" s="30"/>
      <c r="K79" s="31"/>
      <c r="L79" s="31"/>
      <c r="M79" s="30"/>
    </row>
    <row r="80" spans="1:13" x14ac:dyDescent="0.2">
      <c r="A80" s="54" t="s">
        <v>6</v>
      </c>
      <c r="B80" s="54"/>
      <c r="C80" s="54"/>
      <c r="D80" s="54"/>
      <c r="E80" s="54"/>
      <c r="H80" s="19">
        <f>SUM(H82)</f>
        <v>0</v>
      </c>
      <c r="I80" s="11">
        <f t="shared" ref="I80:M80" si="19">SUM(I82)</f>
        <v>6035065</v>
      </c>
      <c r="J80" s="19">
        <f t="shared" si="19"/>
        <v>0</v>
      </c>
      <c r="K80" s="19">
        <f t="shared" si="19"/>
        <v>0</v>
      </c>
      <c r="L80" s="19">
        <f t="shared" si="19"/>
        <v>0</v>
      </c>
      <c r="M80" s="11">
        <f t="shared" si="19"/>
        <v>6035065</v>
      </c>
    </row>
    <row r="81" spans="1:13" x14ac:dyDescent="0.2">
      <c r="E81" s="32"/>
      <c r="H81" s="31"/>
      <c r="I81" s="31"/>
      <c r="J81" s="30"/>
      <c r="K81" s="31"/>
      <c r="L81" s="31"/>
      <c r="M81" s="30"/>
    </row>
    <row r="82" spans="1:13" s="16" customFormat="1" ht="18" customHeight="1" x14ac:dyDescent="0.2">
      <c r="A82" s="53" t="s">
        <v>40</v>
      </c>
      <c r="B82" s="53"/>
      <c r="C82" s="53"/>
      <c r="D82" s="53"/>
      <c r="E82" s="53"/>
      <c r="F82" s="12"/>
      <c r="G82" s="13"/>
      <c r="H82" s="15">
        <f>SUM(H83)</f>
        <v>0</v>
      </c>
      <c r="I82" s="34">
        <v>6035065</v>
      </c>
      <c r="J82" s="15">
        <f t="shared" ref="J82:L82" si="20">SUM(J83)</f>
        <v>0</v>
      </c>
      <c r="K82" s="15">
        <f t="shared" si="20"/>
        <v>0</v>
      </c>
      <c r="L82" s="15">
        <f t="shared" si="20"/>
        <v>0</v>
      </c>
      <c r="M82" s="34">
        <v>6035065</v>
      </c>
    </row>
    <row r="83" spans="1:13" x14ac:dyDescent="0.2">
      <c r="B83" s="54" t="s">
        <v>34</v>
      </c>
      <c r="C83" s="54"/>
      <c r="D83" s="54"/>
      <c r="E83" s="54"/>
      <c r="H83" s="19">
        <f>SUM(H84)</f>
        <v>0</v>
      </c>
      <c r="I83" s="11">
        <f t="shared" ref="I83:M84" si="21">SUM(I84)</f>
        <v>6035065</v>
      </c>
      <c r="J83" s="19">
        <f t="shared" si="21"/>
        <v>0</v>
      </c>
      <c r="K83" s="19">
        <f t="shared" si="21"/>
        <v>0</v>
      </c>
      <c r="L83" s="19">
        <f t="shared" si="21"/>
        <v>0</v>
      </c>
      <c r="M83" s="11">
        <f t="shared" si="21"/>
        <v>6035065</v>
      </c>
    </row>
    <row r="84" spans="1:13" x14ac:dyDescent="0.2">
      <c r="C84" s="54" t="s">
        <v>38</v>
      </c>
      <c r="D84" s="54"/>
      <c r="E84" s="54"/>
      <c r="H84" s="19">
        <f>SUM(H85)</f>
        <v>0</v>
      </c>
      <c r="I84" s="11">
        <f t="shared" si="21"/>
        <v>6035065</v>
      </c>
      <c r="J84" s="19">
        <f t="shared" si="21"/>
        <v>0</v>
      </c>
      <c r="K84" s="19">
        <f t="shared" si="21"/>
        <v>0</v>
      </c>
      <c r="L84" s="19">
        <f t="shared" si="21"/>
        <v>0</v>
      </c>
      <c r="M84" s="11">
        <f t="shared" si="21"/>
        <v>6035065</v>
      </c>
    </row>
    <row r="85" spans="1:13" s="8" customFormat="1" x14ac:dyDescent="0.2">
      <c r="A85" s="20"/>
      <c r="B85" s="20"/>
      <c r="C85" s="21"/>
      <c r="D85" s="22" t="s">
        <v>58</v>
      </c>
      <c r="E85" s="23" t="s">
        <v>59</v>
      </c>
      <c r="F85" s="21"/>
      <c r="G85" s="33"/>
      <c r="H85" s="26">
        <v>0</v>
      </c>
      <c r="I85" s="25">
        <v>6035065</v>
      </c>
      <c r="J85" s="26">
        <v>0</v>
      </c>
      <c r="K85" s="26">
        <v>0</v>
      </c>
      <c r="L85" s="26">
        <v>0</v>
      </c>
      <c r="M85" s="25">
        <v>6035065</v>
      </c>
    </row>
    <row r="86" spans="1:13" ht="38.25" x14ac:dyDescent="0.2">
      <c r="E86" s="32" t="s">
        <v>107</v>
      </c>
      <c r="G86" s="9" t="s">
        <v>60</v>
      </c>
      <c r="H86" s="31">
        <v>0</v>
      </c>
      <c r="I86" s="30">
        <v>6035065</v>
      </c>
      <c r="J86" s="31">
        <v>0</v>
      </c>
      <c r="K86" s="31">
        <v>0</v>
      </c>
      <c r="L86" s="31">
        <v>0</v>
      </c>
      <c r="M86" s="30">
        <f>SUM(H86:L86)</f>
        <v>6035065</v>
      </c>
    </row>
    <row r="87" spans="1:13" s="8" customFormat="1" ht="2.1" customHeight="1" x14ac:dyDescent="0.2">
      <c r="A87" s="39"/>
      <c r="B87" s="39"/>
      <c r="C87" s="39"/>
      <c r="D87" s="39"/>
      <c r="E87" s="35"/>
      <c r="F87" s="40"/>
      <c r="G87" s="36"/>
      <c r="H87" s="35"/>
      <c r="I87" s="35"/>
      <c r="J87" s="35"/>
      <c r="K87" s="35"/>
      <c r="L87" s="35"/>
      <c r="M87" s="35"/>
    </row>
    <row r="88" spans="1:13" s="8" customFormat="1" x14ac:dyDescent="0.2">
      <c r="A88" s="56" t="s">
        <v>21</v>
      </c>
      <c r="B88" s="56"/>
      <c r="C88" s="56"/>
      <c r="D88" s="56"/>
      <c r="E88" s="57"/>
      <c r="G88" s="9"/>
      <c r="H88" s="7"/>
      <c r="I88" s="7"/>
      <c r="J88" s="7"/>
      <c r="K88" s="7"/>
      <c r="L88" s="7"/>
      <c r="M88" s="7"/>
    </row>
  </sheetData>
  <mergeCells count="29">
    <mergeCell ref="A78:E78"/>
    <mergeCell ref="A88:E88"/>
    <mergeCell ref="A2:M2"/>
    <mergeCell ref="A12:E12"/>
    <mergeCell ref="A80:E80"/>
    <mergeCell ref="A76:E76"/>
    <mergeCell ref="A82:E82"/>
    <mergeCell ref="B83:E83"/>
    <mergeCell ref="C84:E84"/>
    <mergeCell ref="A64:E64"/>
    <mergeCell ref="B65:E65"/>
    <mergeCell ref="C66:E66"/>
    <mergeCell ref="A70:E70"/>
    <mergeCell ref="B71:E71"/>
    <mergeCell ref="C72:E72"/>
    <mergeCell ref="A10:E10"/>
    <mergeCell ref="A14:E14"/>
    <mergeCell ref="B15:E15"/>
    <mergeCell ref="C16:E16"/>
    <mergeCell ref="C28:E29"/>
    <mergeCell ref="C47:E47"/>
    <mergeCell ref="A1:M1"/>
    <mergeCell ref="A3:M3"/>
    <mergeCell ref="A4:M4"/>
    <mergeCell ref="A5:M5"/>
    <mergeCell ref="A6:E8"/>
    <mergeCell ref="F6:G8"/>
    <mergeCell ref="H6:M6"/>
    <mergeCell ref="M7:M8"/>
  </mergeCells>
  <printOptions horizontalCentered="1"/>
  <pageMargins left="0.59055118110236227" right="0.39370078740157483" top="0.19685039370078741" bottom="0.19685039370078741" header="0.31496062992125984" footer="0.31496062992125984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Gobierno Estatal</vt:lpstr>
      <vt:lpstr>'Gobierno Estatal'!Títulos_a_imprimir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2023-03-17T19:22:52Z</cp:lastPrinted>
  <dcterms:created xsi:type="dcterms:W3CDTF">2016-05-11T16:34:31Z</dcterms:created>
  <dcterms:modified xsi:type="dcterms:W3CDTF">2023-08-01T19:17:43Z</dcterms:modified>
</cp:coreProperties>
</file>