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BA0CACF-B200-4B9C-B556-BE0B19B9CED8}" xr6:coauthVersionLast="47" xr6:coauthVersionMax="47" xr10:uidLastSave="{00000000-0000-0000-0000-000000000000}"/>
  <bookViews>
    <workbookView xWindow="-120" yWindow="-120" windowWidth="20730" windowHeight="11160" xr2:uid="{5C128D22-DF6A-4518-A2EA-7BD3EA8C1E92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G59" i="1" s="1"/>
  <c r="D58" i="1"/>
  <c r="G58" i="1" s="1"/>
  <c r="D57" i="1"/>
  <c r="G57" i="1" s="1"/>
  <c r="D56" i="1"/>
  <c r="G56" i="1" s="1"/>
  <c r="D55" i="1"/>
  <c r="G55" i="1" s="1"/>
  <c r="D54" i="1"/>
  <c r="D53" i="1" s="1"/>
  <c r="G53" i="1" s="1"/>
  <c r="F53" i="1"/>
  <c r="E53" i="1"/>
  <c r="C53" i="1"/>
  <c r="B53" i="1"/>
  <c r="D52" i="1"/>
  <c r="G52" i="1" s="1"/>
  <c r="D51" i="1"/>
  <c r="D50" i="1" s="1"/>
  <c r="G50" i="1" s="1"/>
  <c r="F50" i="1"/>
  <c r="E50" i="1"/>
  <c r="C50" i="1"/>
  <c r="B50" i="1"/>
  <c r="G49" i="1"/>
  <c r="D49" i="1"/>
  <c r="D48" i="1"/>
  <c r="G48" i="1" s="1"/>
  <c r="F47" i="1"/>
  <c r="E47" i="1"/>
  <c r="D47" i="1"/>
  <c r="G47" i="1" s="1"/>
  <c r="C47" i="1"/>
  <c r="B47" i="1"/>
  <c r="D46" i="1"/>
  <c r="G46" i="1" s="1"/>
  <c r="G45" i="1"/>
  <c r="D45" i="1"/>
  <c r="D44" i="1"/>
  <c r="G44" i="1" s="1"/>
  <c r="D43" i="1"/>
  <c r="G43" i="1" s="1"/>
  <c r="G42" i="1"/>
  <c r="D42" i="1"/>
  <c r="D41" i="1"/>
  <c r="G41" i="1" s="1"/>
  <c r="D40" i="1"/>
  <c r="G40" i="1" s="1"/>
  <c r="G39" i="1"/>
  <c r="D39" i="1"/>
  <c r="D38" i="1"/>
  <c r="G38" i="1" s="1"/>
  <c r="D37" i="1"/>
  <c r="G37" i="1" s="1"/>
  <c r="G36" i="1"/>
  <c r="D36" i="1"/>
  <c r="D35" i="1"/>
  <c r="G35" i="1" s="1"/>
  <c r="D34" i="1"/>
  <c r="G34" i="1" s="1"/>
  <c r="G33" i="1"/>
  <c r="D33" i="1"/>
  <c r="D32" i="1"/>
  <c r="G32" i="1" s="1"/>
  <c r="D31" i="1"/>
  <c r="G31" i="1" s="1"/>
  <c r="G30" i="1"/>
  <c r="D30" i="1"/>
  <c r="D29" i="1"/>
  <c r="G29" i="1" s="1"/>
  <c r="D28" i="1"/>
  <c r="G28" i="1" s="1"/>
  <c r="F27" i="1"/>
  <c r="E27" i="1"/>
  <c r="C27" i="1"/>
  <c r="B27" i="1"/>
  <c r="D27" i="1" s="1"/>
  <c r="G26" i="1"/>
  <c r="D26" i="1"/>
  <c r="D25" i="1"/>
  <c r="G25" i="1" s="1"/>
  <c r="D24" i="1"/>
  <c r="G24" i="1" s="1"/>
  <c r="G23" i="1"/>
  <c r="D23" i="1"/>
  <c r="D22" i="1"/>
  <c r="G22" i="1" s="1"/>
  <c r="D21" i="1"/>
  <c r="G21" i="1" s="1"/>
  <c r="G20" i="1"/>
  <c r="D20" i="1"/>
  <c r="D19" i="1"/>
  <c r="G19" i="1" s="1"/>
  <c r="D18" i="1"/>
  <c r="G18" i="1" s="1"/>
  <c r="G17" i="1"/>
  <c r="D17" i="1"/>
  <c r="D16" i="1"/>
  <c r="G16" i="1" s="1"/>
  <c r="D15" i="1"/>
  <c r="G15" i="1" s="1"/>
  <c r="G14" i="1"/>
  <c r="D14" i="1"/>
  <c r="F13" i="1"/>
  <c r="F11" i="1" s="1"/>
  <c r="E13" i="1"/>
  <c r="C13" i="1"/>
  <c r="B13" i="1"/>
  <c r="E11" i="1"/>
  <c r="C11" i="1"/>
  <c r="B11" i="1"/>
  <c r="D13" i="1" l="1"/>
  <c r="G27" i="1"/>
  <c r="G54" i="1"/>
  <c r="G51" i="1"/>
  <c r="G13" i="1" l="1"/>
  <c r="D11" i="1"/>
  <c r="G11" i="1" s="1"/>
</calcChain>
</file>

<file path=xl/sharedStrings.xml><?xml version="1.0" encoding="utf-8"?>
<sst xmlns="http://schemas.openxmlformats.org/spreadsheetml/2006/main" count="65" uniqueCount="65">
  <si>
    <t>GOBIERNO CONSTITUCIONAL DEL ESTADO DE CHIAPAS</t>
  </si>
  <si>
    <t>GOBIERNO ESTATAL</t>
  </si>
  <si>
    <t>ESTADO ANALÍTICO DEL EJERCICIO DEL PRESUPUESTO DE EGRESOS</t>
  </si>
  <si>
    <t>EN CLASIFICACIÓN ADMINISTRATIVA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</si>
  <si>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</si>
  <si>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</si>
  <si>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</si>
  <si>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</si>
  <si>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</si>
  <si>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</si>
  <si>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</si>
  <si>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</si>
  <si>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</si>
  <si>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</si>
  <si>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</si>
  <si>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</si>
  <si>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</si>
  <si>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</si>
  <si>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Gubernatura</t>
  </si>
  <si>
    <t>Secretaría General de Gobierno</t>
  </si>
  <si>
    <t>Secretaria de Hacienda</t>
  </si>
  <si>
    <t>Secretaría de la Honestidad y Función Pública</t>
  </si>
  <si>
    <t>Secretaria de Igualdad de Género</t>
  </si>
  <si>
    <t>Secretaría de Protección Civil</t>
  </si>
  <si>
    <t>Secretaría de Obras Públicas</t>
  </si>
  <si>
    <t>Secretaría de Medio Ambiente e Historia Natural</t>
  </si>
  <si>
    <t>Secretaría de Economía y del Trabajo</t>
  </si>
  <si>
    <t>Secretaría de Bienestar</t>
  </si>
  <si>
    <t>Secretaría de Agricultura, Ganadería y Pesca</t>
  </si>
  <si>
    <t>Secretaría de Turismo</t>
  </si>
  <si>
    <t>Secretaría para el Desarrollo Sustentable de los Pueblos Indígenas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</si>
  <si>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</si>
  <si>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</si>
  <si>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</si>
  <si>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</si>
  <si>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Secretaría de Movilidad y Transporte</t>
  </si>
  <si>
    <t>Comisión Estatal de Búsqueda de Personas</t>
  </si>
  <si>
    <t>Oficialía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</si>
  <si>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</si>
  <si>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</si>
  <si>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</si>
  <si>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</si>
  <si>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</si>
  <si>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</si>
  <si>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Instituto de Formación Policial</t>
  </si>
  <si>
    <t>Organismos Subsidiados</t>
  </si>
  <si>
    <t>Ayudas a la Ciudadanía</t>
  </si>
  <si>
    <t>Deuda Pública</t>
  </si>
  <si>
    <t xml:space="preserve">Obligaciones </t>
  </si>
  <si>
    <t>Municipios</t>
  </si>
  <si>
    <t>Provisiones Salariales y Económicas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</si>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</sst>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 \(#\ ###\ ###\ ##0\)"/>
    <numFmt numFmtId="165" formatCode="#\ ###\ ###\ ###;\ \(#\ ###\ ###\ ###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57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4" fontId="9" fillId="0" borderId="0" xfId="2" applyNumberFormat="1" applyFont="1"/>
    <xf numFmtId="0" fontId="10" fillId="4" borderId="0" xfId="1" applyFont="1" applyFill="1" applyAlignment="1">
      <alignment horizontal="center" vertical="top"/>
    </xf>
    <xf numFmtId="164" fontId="10" fillId="4" borderId="0" xfId="1" applyNumberFormat="1" applyFont="1" applyFill="1" applyAlignment="1">
      <alignment horizontal="right" vertical="top"/>
    </xf>
    <xf numFmtId="0" fontId="10" fillId="0" borderId="0" xfId="1" applyFont="1" applyAlignment="1">
      <alignment vertical="top"/>
    </xf>
    <xf numFmtId="164" fontId="10" fillId="0" borderId="0" xfId="1" applyNumberFormat="1" applyFont="1" applyAlignment="1">
      <alignment horizontal="right" vertical="top"/>
    </xf>
    <xf numFmtId="164" fontId="10" fillId="0" borderId="0" xfId="1" applyNumberFormat="1" applyFont="1"/>
    <xf numFmtId="0" fontId="10" fillId="5" borderId="0" xfId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right" vertical="center"/>
    </xf>
    <xf numFmtId="164" fontId="10" fillId="5" borderId="0" xfId="1" applyNumberFormat="1" applyFont="1" applyFill="1" applyAlignment="1">
      <alignment horizontal="right" vertical="center"/>
    </xf>
    <xf numFmtId="0" fontId="10" fillId="0" borderId="0" xfId="1" applyFont="1"/>
    <xf numFmtId="0" fontId="5" fillId="0" borderId="0" xfId="3" applyFont="1" applyAlignment="1">
      <alignment horizontal="justify" vertical="top"/>
    </xf>
    <xf numFmtId="164" fontId="12" fillId="0" borderId="0" xfId="3" applyNumberFormat="1" applyAlignment="1">
      <alignment horizontal="right" vertical="top"/>
    </xf>
    <xf numFmtId="164" fontId="12" fillId="0" borderId="0" xfId="1" applyNumberFormat="1" applyFont="1" applyAlignment="1">
      <alignment horizontal="right" vertical="top"/>
    </xf>
    <xf numFmtId="164" fontId="5" fillId="0" borderId="0" xfId="1" applyNumberFormat="1" applyFont="1" applyAlignment="1">
      <alignment horizontal="right" vertical="top"/>
    </xf>
    <xf numFmtId="164" fontId="12" fillId="0" borderId="0" xfId="1" applyNumberFormat="1" applyFont="1" applyAlignment="1">
      <alignment horizontal="right"/>
    </xf>
    <xf numFmtId="164" fontId="12" fillId="6" borderId="0" xfId="1" applyNumberFormat="1" applyFont="1" applyFill="1" applyAlignment="1">
      <alignment horizontal="right" vertical="top"/>
    </xf>
    <xf numFmtId="164" fontId="12" fillId="6" borderId="0" xfId="3" applyNumberFormat="1" applyFill="1" applyAlignment="1">
      <alignment horizontal="right" vertical="top"/>
    </xf>
    <xf numFmtId="0" fontId="13" fillId="0" borderId="0" xfId="1" applyFont="1"/>
    <xf numFmtId="0" fontId="13" fillId="0" borderId="0" xfId="3" applyFont="1" applyAlignment="1">
      <alignment horizontal="justify" vertical="top"/>
    </xf>
    <xf numFmtId="164" fontId="13" fillId="0" borderId="0" xfId="3" applyNumberFormat="1" applyFont="1" applyAlignment="1">
      <alignment horizontal="right" vertical="top"/>
    </xf>
    <xf numFmtId="164" fontId="14" fillId="0" borderId="0" xfId="1" applyNumberFormat="1" applyFont="1" applyAlignment="1">
      <alignment horizontal="right" vertical="top"/>
    </xf>
    <xf numFmtId="164" fontId="14" fillId="0" borderId="0" xfId="3" applyNumberFormat="1" applyFont="1" applyAlignment="1">
      <alignment horizontal="right" vertical="top"/>
    </xf>
    <xf numFmtId="164" fontId="13" fillId="0" borderId="0" xfId="1" applyNumberFormat="1" applyFont="1" applyAlignment="1">
      <alignment horizontal="right"/>
    </xf>
    <xf numFmtId="164" fontId="13" fillId="0" borderId="0" xfId="1" applyNumberFormat="1" applyFont="1" applyAlignment="1">
      <alignment horizontal="right" vertical="top"/>
    </xf>
    <xf numFmtId="164" fontId="12" fillId="6" borderId="0" xfId="1" applyNumberFormat="1" applyFont="1" applyFill="1" applyAlignment="1">
      <alignment horizontal="right"/>
    </xf>
    <xf numFmtId="164" fontId="12" fillId="0" borderId="0" xfId="3" applyNumberFormat="1" applyAlignment="1">
      <alignment horizontal="right"/>
    </xf>
    <xf numFmtId="0" fontId="5" fillId="0" borderId="10" xfId="3" applyFont="1" applyBorder="1" applyAlignment="1">
      <alignment horizontal="justify" vertical="top"/>
    </xf>
    <xf numFmtId="164" fontId="12" fillId="0" borderId="10" xfId="3" applyNumberFormat="1" applyBorder="1" applyAlignment="1">
      <alignment horizontal="right" vertical="top"/>
    </xf>
    <xf numFmtId="164" fontId="12" fillId="0" borderId="10" xfId="1" applyNumberFormat="1" applyFont="1" applyBorder="1" applyAlignment="1">
      <alignment horizontal="right" vertical="top"/>
    </xf>
    <xf numFmtId="164" fontId="12" fillId="0" borderId="10" xfId="1" applyNumberFormat="1" applyFont="1" applyBorder="1" applyAlignment="1">
      <alignment horizontal="right"/>
    </xf>
    <xf numFmtId="164" fontId="5" fillId="0" borderId="10" xfId="1" applyNumberFormat="1" applyFont="1" applyBorder="1" applyAlignment="1">
      <alignment horizontal="right" vertical="top"/>
    </xf>
    <xf numFmtId="0" fontId="13" fillId="0" borderId="11" xfId="1" applyFont="1" applyBorder="1"/>
    <xf numFmtId="165" fontId="12" fillId="0" borderId="0" xfId="3" applyNumberFormat="1" applyAlignment="1">
      <alignment horizontal="right" vertical="top"/>
    </xf>
    <xf numFmtId="164" fontId="10" fillId="0" borderId="0" xfId="1" applyNumberFormat="1" applyFont="1" applyAlignment="1">
      <alignment horizontal="center"/>
    </xf>
    <xf numFmtId="0" fontId="5" fillId="0" borderId="0" xfId="1" applyFont="1" applyAlignment="1">
      <alignment horizontal="center" vertical="center"/>
    </xf>
    <xf numFmtId="164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5" fillId="0" borderId="0" xfId="1" applyFont="1" applyAlignment="1">
      <alignment horizontal="right"/>
    </xf>
    <xf numFmtId="164" fontId="5" fillId="0" borderId="0" xfId="1" applyNumberFormat="1" applyFont="1"/>
    <xf numFmtId="0" fontId="16" fillId="0" borderId="0" xfId="1" applyFont="1"/>
    <xf numFmtId="164" fontId="16" fillId="0" borderId="0" xfId="1" applyNumberFormat="1" applyFont="1"/>
    <xf numFmtId="0" fontId="2" fillId="0" borderId="0" xfId="0" applyFont="1"/>
  </cellXfs>
  <cellStyles count="4">
    <cellStyle name="Normal" xfId="0" builtinId="0"/>
    <cellStyle name="Normal 12 3" xfId="1" xr:uid="{C6ADD698-19A4-4CD5-B546-7F480147C0CF}"/>
    <cellStyle name="Normal 13 2 3" xfId="2" xr:uid="{A6BD9732-9FDA-4AF4-AD2B-F87210484645}"/>
    <cellStyle name="Normal 3_1. Ingreso Público" xfId="3" xr:uid="{D8CD5290-ED34-4C56-B013-CC4E860A24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E3271-D77F-4921-966A-AFC2C7581782}">
  <dimension ref="A1:J77"/>
  <sheetViews>
    <sheetView showGridLines="0" tabSelected="1" workbookViewId="0">
      <selection activeCell="E76" sqref="E76"/>
    </sheetView>
  </sheetViews>
  <sheetFormatPr baseColWidth="10" defaultRowHeight="15" x14ac:dyDescent="0.25"/>
  <cols>
    <col min="1" max="1" width="57.85546875" style="2" customWidth="1"/>
    <col min="2" max="7" width="14.7109375" style="2" customWidth="1"/>
    <col min="9" max="9" width="13.7109375" bestFit="1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10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10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10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10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10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10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10" ht="3.75" customHeight="1" x14ac:dyDescent="0.25">
      <c r="A10" s="13"/>
      <c r="B10" s="13"/>
      <c r="C10" s="13"/>
      <c r="D10" s="13"/>
      <c r="E10" s="13"/>
      <c r="F10" s="13"/>
      <c r="G10"/>
    </row>
    <row r="11" spans="1:10" s="16" customFormat="1" ht="12.75" x14ac:dyDescent="0.25">
      <c r="A11" s="14" t="s">
        <v>16</v>
      </c>
      <c r="B11" s="15">
        <f>SUM(B13,B47,B50,B53)</f>
        <v>86440265679</v>
      </c>
      <c r="C11" s="15">
        <f>SUM(C13,C47,C50,C53)</f>
        <v>4646995844</v>
      </c>
      <c r="D11" s="15">
        <f>SUM(D13,D47,D50,D53)</f>
        <v>91087261523</v>
      </c>
      <c r="E11" s="15">
        <f>SUM(E13,E47,E50,E53)</f>
        <v>39959469476</v>
      </c>
      <c r="F11" s="15">
        <f>SUM(F13,F47,F50,F53)</f>
        <v>39118779894</v>
      </c>
      <c r="G11" s="15">
        <f>D11-E11</f>
        <v>51127792047</v>
      </c>
      <c r="I11" s="17"/>
    </row>
    <row r="12" spans="1:10" s="2" customFormat="1" ht="3" customHeight="1" x14ac:dyDescent="0.2">
      <c r="G12" s="18"/>
    </row>
    <row r="13" spans="1:10" s="22" customFormat="1" ht="15.95" customHeight="1" x14ac:dyDescent="0.2">
      <c r="A13" s="19" t="s">
        <v>17</v>
      </c>
      <c r="B13" s="20">
        <f>SUM(B14:B27,B30:B46)</f>
        <v>81187899203</v>
      </c>
      <c r="C13" s="20">
        <f>SUM(C14:C27,C30:C46)</f>
        <v>3741258503</v>
      </c>
      <c r="D13" s="20">
        <f>SUM(D14:D27,D30:D46)</f>
        <v>84929157706</v>
      </c>
      <c r="E13" s="20">
        <f>SUM(E14:E27,E30:E46)</f>
        <v>37219111151</v>
      </c>
      <c r="F13" s="20">
        <f>SUM(F14:F27,F30:F46)</f>
        <v>36470186025</v>
      </c>
      <c r="G13" s="21">
        <f>D13-E13</f>
        <v>47710046555</v>
      </c>
      <c r="I13" s="18"/>
      <c r="J13" s="18"/>
    </row>
    <row r="14" spans="1:10" s="2" customFormat="1" ht="12.75" x14ac:dyDescent="0.2">
      <c r="A14" s="23" t="s">
        <v>18</v>
      </c>
      <c r="B14" s="24">
        <v>33602335</v>
      </c>
      <c r="C14" s="25">
        <v>5981882</v>
      </c>
      <c r="D14" s="24">
        <f>B14+C14</f>
        <v>39584217</v>
      </c>
      <c r="E14" s="24">
        <v>12673363</v>
      </c>
      <c r="F14" s="24">
        <v>12653840</v>
      </c>
      <c r="G14" s="26">
        <f t="shared" ref="G14:G57" si="0">D14-E14</f>
        <v>26910854</v>
      </c>
    </row>
    <row r="15" spans="1:10" s="2" customFormat="1" ht="12.75" x14ac:dyDescent="0.2">
      <c r="A15" s="23" t="s">
        <v>19</v>
      </c>
      <c r="B15" s="24">
        <v>410854309</v>
      </c>
      <c r="C15" s="25">
        <v>81645422</v>
      </c>
      <c r="D15" s="24">
        <f t="shared" ref="D15:D59" si="1">B15+C15</f>
        <v>492499731</v>
      </c>
      <c r="E15" s="24">
        <v>215570856</v>
      </c>
      <c r="F15" s="27">
        <v>215570856</v>
      </c>
      <c r="G15" s="26">
        <f t="shared" si="0"/>
        <v>276928875</v>
      </c>
    </row>
    <row r="16" spans="1:10" s="2" customFormat="1" ht="12.75" x14ac:dyDescent="0.2">
      <c r="A16" s="23" t="s">
        <v>20</v>
      </c>
      <c r="B16" s="24">
        <v>1538538615</v>
      </c>
      <c r="C16" s="25">
        <v>444797868</v>
      </c>
      <c r="D16" s="24">
        <f t="shared" si="1"/>
        <v>1983336483</v>
      </c>
      <c r="E16" s="24">
        <v>938894480</v>
      </c>
      <c r="F16" s="27">
        <v>845628488</v>
      </c>
      <c r="G16" s="26">
        <f t="shared" si="0"/>
        <v>1044442003</v>
      </c>
    </row>
    <row r="17" spans="1:7" s="2" customFormat="1" ht="12.75" x14ac:dyDescent="0.2">
      <c r="A17" s="23" t="s">
        <v>21</v>
      </c>
      <c r="B17" s="24">
        <v>178129591</v>
      </c>
      <c r="C17" s="25">
        <v>8083126</v>
      </c>
      <c r="D17" s="24">
        <f t="shared" si="1"/>
        <v>186212717</v>
      </c>
      <c r="E17" s="24">
        <v>84888918</v>
      </c>
      <c r="F17" s="27">
        <v>67103289</v>
      </c>
      <c r="G17" s="26">
        <f t="shared" si="0"/>
        <v>101323799</v>
      </c>
    </row>
    <row r="18" spans="1:7" s="2" customFormat="1" ht="12.75" x14ac:dyDescent="0.2">
      <c r="A18" s="23" t="s">
        <v>22</v>
      </c>
      <c r="B18" s="24">
        <v>66396927</v>
      </c>
      <c r="C18" s="28">
        <v>25751326</v>
      </c>
      <c r="D18" s="24">
        <f t="shared" si="1"/>
        <v>92148253</v>
      </c>
      <c r="E18" s="29">
        <v>30188614</v>
      </c>
      <c r="F18" s="28">
        <v>30188614</v>
      </c>
      <c r="G18" s="26">
        <f t="shared" si="0"/>
        <v>61959639</v>
      </c>
    </row>
    <row r="19" spans="1:7" s="2" customFormat="1" ht="12.75" x14ac:dyDescent="0.2">
      <c r="A19" s="23" t="s">
        <v>23</v>
      </c>
      <c r="B19" s="24">
        <v>103319196</v>
      </c>
      <c r="C19" s="28">
        <v>32775768</v>
      </c>
      <c r="D19" s="24">
        <f t="shared" si="1"/>
        <v>136094964</v>
      </c>
      <c r="E19" s="29">
        <v>44541205</v>
      </c>
      <c r="F19" s="29">
        <v>43755469</v>
      </c>
      <c r="G19" s="26">
        <f t="shared" si="0"/>
        <v>91553759</v>
      </c>
    </row>
    <row r="20" spans="1:7" s="2" customFormat="1" ht="12.75" x14ac:dyDescent="0.2">
      <c r="A20" s="23" t="s">
        <v>24</v>
      </c>
      <c r="B20" s="24">
        <v>3292667305</v>
      </c>
      <c r="C20" s="25">
        <v>332943245</v>
      </c>
      <c r="D20" s="24">
        <f t="shared" si="1"/>
        <v>3625610550</v>
      </c>
      <c r="E20" s="25">
        <v>804998767</v>
      </c>
      <c r="F20" s="25">
        <v>793414966</v>
      </c>
      <c r="G20" s="26">
        <f t="shared" si="0"/>
        <v>2820611783</v>
      </c>
    </row>
    <row r="21" spans="1:7" s="2" customFormat="1" ht="12.75" x14ac:dyDescent="0.2">
      <c r="A21" s="23" t="s">
        <v>25</v>
      </c>
      <c r="B21" s="24">
        <v>111994222</v>
      </c>
      <c r="C21" s="28">
        <v>30772990</v>
      </c>
      <c r="D21" s="24">
        <f t="shared" si="1"/>
        <v>142767212</v>
      </c>
      <c r="E21" s="29">
        <v>67128537</v>
      </c>
      <c r="F21" s="28">
        <v>66533097</v>
      </c>
      <c r="G21" s="26">
        <f t="shared" si="0"/>
        <v>75638675</v>
      </c>
    </row>
    <row r="22" spans="1:7" s="2" customFormat="1" ht="12.75" x14ac:dyDescent="0.2">
      <c r="A22" s="23" t="s">
        <v>26</v>
      </c>
      <c r="B22" s="24">
        <v>106731450</v>
      </c>
      <c r="C22" s="25">
        <v>40620398</v>
      </c>
      <c r="D22" s="24">
        <f t="shared" si="1"/>
        <v>147351848</v>
      </c>
      <c r="E22" s="24">
        <v>83832197</v>
      </c>
      <c r="F22" s="27">
        <v>79862986</v>
      </c>
      <c r="G22" s="26">
        <f t="shared" si="0"/>
        <v>63519651</v>
      </c>
    </row>
    <row r="23" spans="1:7" s="2" customFormat="1" ht="12.75" x14ac:dyDescent="0.2">
      <c r="A23" s="23" t="s">
        <v>27</v>
      </c>
      <c r="B23" s="24">
        <v>79445013</v>
      </c>
      <c r="C23" s="25">
        <v>81338800</v>
      </c>
      <c r="D23" s="24">
        <f t="shared" si="1"/>
        <v>160783813</v>
      </c>
      <c r="E23" s="24">
        <v>107495329</v>
      </c>
      <c r="F23" s="27">
        <v>104677228</v>
      </c>
      <c r="G23" s="26">
        <f t="shared" si="0"/>
        <v>53288484</v>
      </c>
    </row>
    <row r="24" spans="1:7" s="2" customFormat="1" ht="12.75" x14ac:dyDescent="0.2">
      <c r="A24" s="23" t="s">
        <v>28</v>
      </c>
      <c r="B24" s="24">
        <v>237888887</v>
      </c>
      <c r="C24" s="28">
        <v>108563547</v>
      </c>
      <c r="D24" s="24">
        <f t="shared" si="1"/>
        <v>346452434</v>
      </c>
      <c r="E24" s="29">
        <v>178689491</v>
      </c>
      <c r="F24" s="29">
        <v>164453010</v>
      </c>
      <c r="G24" s="26">
        <f t="shared" si="0"/>
        <v>167762943</v>
      </c>
    </row>
    <row r="25" spans="1:7" s="2" customFormat="1" ht="12.75" x14ac:dyDescent="0.2">
      <c r="A25" s="23" t="s">
        <v>29</v>
      </c>
      <c r="B25" s="24">
        <v>134242104</v>
      </c>
      <c r="C25" s="25">
        <v>17303856</v>
      </c>
      <c r="D25" s="24">
        <f t="shared" si="1"/>
        <v>151545960</v>
      </c>
      <c r="E25" s="24">
        <v>64356773</v>
      </c>
      <c r="F25" s="27">
        <v>63438026</v>
      </c>
      <c r="G25" s="26">
        <f t="shared" si="0"/>
        <v>87189187</v>
      </c>
    </row>
    <row r="26" spans="1:7" s="2" customFormat="1" ht="12.75" x14ac:dyDescent="0.2">
      <c r="A26" s="23" t="s">
        <v>30</v>
      </c>
      <c r="B26" s="24">
        <v>23174872</v>
      </c>
      <c r="C26" s="25">
        <v>401331</v>
      </c>
      <c r="D26" s="24">
        <f t="shared" si="1"/>
        <v>23576203</v>
      </c>
      <c r="E26" s="24">
        <v>13611762</v>
      </c>
      <c r="F26" s="25">
        <v>13509059</v>
      </c>
      <c r="G26" s="26">
        <f t="shared" si="0"/>
        <v>9964441</v>
      </c>
    </row>
    <row r="27" spans="1:7" s="30" customFormat="1" ht="12.75" x14ac:dyDescent="0.2">
      <c r="A27" s="23" t="s">
        <v>31</v>
      </c>
      <c r="B27" s="24">
        <f>SUM(B28:B29)</f>
        <v>32542082147</v>
      </c>
      <c r="C27" s="24">
        <f t="shared" ref="C27:F27" si="2">SUM(C28:C29)</f>
        <v>756963245</v>
      </c>
      <c r="D27" s="24">
        <f t="shared" si="1"/>
        <v>33299045392</v>
      </c>
      <c r="E27" s="24">
        <f t="shared" si="2"/>
        <v>14153795512</v>
      </c>
      <c r="F27" s="24">
        <f t="shared" si="2"/>
        <v>13885124277</v>
      </c>
      <c r="G27" s="26">
        <f t="shared" si="0"/>
        <v>19145249880</v>
      </c>
    </row>
    <row r="28" spans="1:7" s="30" customFormat="1" ht="12" x14ac:dyDescent="0.2">
      <c r="A28" s="31" t="s">
        <v>32</v>
      </c>
      <c r="B28" s="32">
        <v>12248680812</v>
      </c>
      <c r="C28" s="33">
        <v>720068543</v>
      </c>
      <c r="D28" s="34">
        <f t="shared" si="1"/>
        <v>12968749355</v>
      </c>
      <c r="E28" s="32">
        <v>6302588339</v>
      </c>
      <c r="F28" s="35">
        <v>6035898993</v>
      </c>
      <c r="G28" s="36">
        <f t="shared" si="0"/>
        <v>6666161016</v>
      </c>
    </row>
    <row r="29" spans="1:7" s="30" customFormat="1" ht="12" x14ac:dyDescent="0.2">
      <c r="A29" s="31" t="s">
        <v>33</v>
      </c>
      <c r="B29" s="32">
        <v>20293401335</v>
      </c>
      <c r="C29" s="33">
        <v>36894702</v>
      </c>
      <c r="D29" s="34">
        <f t="shared" si="1"/>
        <v>20330296037</v>
      </c>
      <c r="E29" s="32">
        <v>7851207173</v>
      </c>
      <c r="F29" s="35">
        <v>7849225284</v>
      </c>
      <c r="G29" s="36">
        <f t="shared" si="0"/>
        <v>12479088864</v>
      </c>
    </row>
    <row r="30" spans="1:7" s="2" customFormat="1" ht="12.75" x14ac:dyDescent="0.2">
      <c r="A30" s="23" t="s">
        <v>34</v>
      </c>
      <c r="B30" s="24">
        <v>2788728743</v>
      </c>
      <c r="C30" s="25">
        <v>846769892</v>
      </c>
      <c r="D30" s="24">
        <f t="shared" si="1"/>
        <v>3635498635</v>
      </c>
      <c r="E30" s="24">
        <v>1404786144</v>
      </c>
      <c r="F30" s="27">
        <v>1404785597</v>
      </c>
      <c r="G30" s="26">
        <f t="shared" si="0"/>
        <v>2230712491</v>
      </c>
    </row>
    <row r="31" spans="1:7" s="2" customFormat="1" ht="12.75" x14ac:dyDescent="0.2">
      <c r="A31" s="23" t="s">
        <v>35</v>
      </c>
      <c r="B31" s="24">
        <v>46815780</v>
      </c>
      <c r="C31" s="25">
        <v>7584535</v>
      </c>
      <c r="D31" s="24">
        <f t="shared" si="1"/>
        <v>54400315</v>
      </c>
      <c r="E31" s="24">
        <v>18838935</v>
      </c>
      <c r="F31" s="27">
        <v>18709091</v>
      </c>
      <c r="G31" s="26">
        <f t="shared" si="0"/>
        <v>35561380</v>
      </c>
    </row>
    <row r="32" spans="1:7" s="2" customFormat="1" ht="12.75" x14ac:dyDescent="0.2">
      <c r="A32" s="23" t="s">
        <v>36</v>
      </c>
      <c r="B32" s="24">
        <v>4409737</v>
      </c>
      <c r="C32" s="25">
        <v>16908862</v>
      </c>
      <c r="D32" s="24">
        <f t="shared" si="1"/>
        <v>21318599</v>
      </c>
      <c r="E32" s="24">
        <v>2911509</v>
      </c>
      <c r="F32" s="25">
        <v>2892172</v>
      </c>
      <c r="G32" s="26">
        <f t="shared" si="0"/>
        <v>18407090</v>
      </c>
    </row>
    <row r="33" spans="1:9" s="2" customFormat="1" ht="12.75" x14ac:dyDescent="0.2">
      <c r="A33" s="23" t="s">
        <v>37</v>
      </c>
      <c r="B33" s="24">
        <v>31696857</v>
      </c>
      <c r="C33" s="25">
        <v>1091394</v>
      </c>
      <c r="D33" s="24">
        <f t="shared" si="1"/>
        <v>32788251</v>
      </c>
      <c r="E33" s="24">
        <v>13788666</v>
      </c>
      <c r="F33" s="27">
        <v>13788480</v>
      </c>
      <c r="G33" s="26">
        <f t="shared" si="0"/>
        <v>18999585</v>
      </c>
    </row>
    <row r="34" spans="1:9" s="2" customFormat="1" ht="25.5" x14ac:dyDescent="0.2">
      <c r="A34" s="23" t="s">
        <v>38</v>
      </c>
      <c r="B34" s="24">
        <v>42768662</v>
      </c>
      <c r="C34" s="28">
        <v>2039535</v>
      </c>
      <c r="D34" s="24">
        <f t="shared" si="1"/>
        <v>44808197</v>
      </c>
      <c r="E34" s="29">
        <v>18712850</v>
      </c>
      <c r="F34" s="28">
        <v>18710438</v>
      </c>
      <c r="G34" s="26">
        <f>D34-E34</f>
        <v>26095347</v>
      </c>
    </row>
    <row r="35" spans="1:9" s="2" customFormat="1" ht="12.75" x14ac:dyDescent="0.2">
      <c r="A35" s="23" t="s">
        <v>39</v>
      </c>
      <c r="B35" s="24">
        <v>6523762</v>
      </c>
      <c r="C35" s="28">
        <v>273189</v>
      </c>
      <c r="D35" s="24">
        <f t="shared" si="1"/>
        <v>6796951</v>
      </c>
      <c r="E35" s="29">
        <v>2923350</v>
      </c>
      <c r="F35" s="37">
        <v>2899316</v>
      </c>
      <c r="G35" s="26">
        <f>D35-E35</f>
        <v>3873601</v>
      </c>
    </row>
    <row r="36" spans="1:9" s="2" customFormat="1" ht="12.75" x14ac:dyDescent="0.2">
      <c r="A36" s="23" t="s">
        <v>40</v>
      </c>
      <c r="B36" s="24">
        <v>22891616</v>
      </c>
      <c r="C36" s="28">
        <v>438991</v>
      </c>
      <c r="D36" s="24">
        <f t="shared" si="1"/>
        <v>23330607</v>
      </c>
      <c r="E36" s="29">
        <v>8960699</v>
      </c>
      <c r="F36" s="37">
        <v>8928554</v>
      </c>
      <c r="G36" s="26">
        <f>D36-E36</f>
        <v>14369908</v>
      </c>
    </row>
    <row r="37" spans="1:9" s="2" customFormat="1" ht="12.75" x14ac:dyDescent="0.2">
      <c r="A37" s="23" t="s">
        <v>41</v>
      </c>
      <c r="B37" s="24">
        <v>11554983</v>
      </c>
      <c r="C37" s="25">
        <v>438145</v>
      </c>
      <c r="D37" s="24">
        <f t="shared" si="1"/>
        <v>11993128</v>
      </c>
      <c r="E37" s="24">
        <v>4492715</v>
      </c>
      <c r="F37" s="27">
        <v>4492715</v>
      </c>
      <c r="G37" s="26">
        <f t="shared" si="0"/>
        <v>7500413</v>
      </c>
    </row>
    <row r="38" spans="1:9" s="2" customFormat="1" ht="25.5" x14ac:dyDescent="0.2">
      <c r="A38" s="23" t="s">
        <v>42</v>
      </c>
      <c r="B38" s="24">
        <v>6598824</v>
      </c>
      <c r="C38" s="25">
        <v>1062973</v>
      </c>
      <c r="D38" s="24">
        <f t="shared" si="1"/>
        <v>7661797</v>
      </c>
      <c r="E38" s="24">
        <v>3330990</v>
      </c>
      <c r="F38" s="25">
        <v>3214103</v>
      </c>
      <c r="G38" s="26">
        <f t="shared" si="0"/>
        <v>4330807</v>
      </c>
    </row>
    <row r="39" spans="1:9" s="2" customFormat="1" ht="12.75" x14ac:dyDescent="0.2">
      <c r="A39" s="23" t="s">
        <v>43</v>
      </c>
      <c r="B39" s="24">
        <v>5708566</v>
      </c>
      <c r="C39" s="25">
        <v>161123</v>
      </c>
      <c r="D39" s="24">
        <f t="shared" si="1"/>
        <v>5869689</v>
      </c>
      <c r="E39" s="24">
        <v>2108754</v>
      </c>
      <c r="F39" s="25">
        <v>2108754</v>
      </c>
      <c r="G39" s="26">
        <f t="shared" si="0"/>
        <v>3760935</v>
      </c>
    </row>
    <row r="40" spans="1:9" s="2" customFormat="1" ht="12.75" x14ac:dyDescent="0.2">
      <c r="A40" s="23" t="s">
        <v>44</v>
      </c>
      <c r="B40" s="24">
        <v>31141162</v>
      </c>
      <c r="C40" s="25">
        <v>13142378</v>
      </c>
      <c r="D40" s="24">
        <f t="shared" si="1"/>
        <v>44283540</v>
      </c>
      <c r="E40" s="24">
        <v>22761981</v>
      </c>
      <c r="F40" s="27">
        <v>20992423</v>
      </c>
      <c r="G40" s="26">
        <f t="shared" si="0"/>
        <v>21521559</v>
      </c>
    </row>
    <row r="41" spans="1:9" s="2" customFormat="1" ht="12.75" x14ac:dyDescent="0.2">
      <c r="A41" s="23" t="s">
        <v>45</v>
      </c>
      <c r="B41" s="24">
        <v>0</v>
      </c>
      <c r="C41" s="25">
        <v>907131</v>
      </c>
      <c r="D41" s="24">
        <f t="shared" si="1"/>
        <v>907131</v>
      </c>
      <c r="E41" s="24">
        <v>907131</v>
      </c>
      <c r="F41" s="27">
        <v>840317</v>
      </c>
      <c r="G41" s="26">
        <f t="shared" si="0"/>
        <v>0</v>
      </c>
    </row>
    <row r="42" spans="1:9" s="2" customFormat="1" ht="12.75" x14ac:dyDescent="0.2">
      <c r="A42" s="23" t="s">
        <v>46</v>
      </c>
      <c r="B42" s="24">
        <v>2953344</v>
      </c>
      <c r="C42" s="28">
        <v>0</v>
      </c>
      <c r="D42" s="24">
        <f t="shared" si="1"/>
        <v>2953344</v>
      </c>
      <c r="E42" s="24">
        <v>813735</v>
      </c>
      <c r="F42" s="24">
        <v>613735</v>
      </c>
      <c r="G42" s="26">
        <f>D42-E42</f>
        <v>2139609</v>
      </c>
    </row>
    <row r="43" spans="1:9" s="2" customFormat="1" ht="12.75" x14ac:dyDescent="0.2">
      <c r="A43" s="23" t="s">
        <v>47</v>
      </c>
      <c r="B43" s="24">
        <v>1797856380</v>
      </c>
      <c r="C43" s="28">
        <v>0</v>
      </c>
      <c r="D43" s="24">
        <f t="shared" si="1"/>
        <v>1797856380</v>
      </c>
      <c r="E43" s="29">
        <v>1059642507</v>
      </c>
      <c r="F43" s="29">
        <v>1059642507</v>
      </c>
      <c r="G43" s="26">
        <f>D43-E43</f>
        <v>738213873</v>
      </c>
    </row>
    <row r="44" spans="1:9" s="2" customFormat="1" ht="12.75" x14ac:dyDescent="0.2">
      <c r="A44" s="23" t="s">
        <v>48</v>
      </c>
      <c r="B44" s="24">
        <v>1415845804</v>
      </c>
      <c r="C44" s="28">
        <v>0</v>
      </c>
      <c r="D44" s="24">
        <f t="shared" si="1"/>
        <v>1415845804</v>
      </c>
      <c r="E44" s="29">
        <v>917981262</v>
      </c>
      <c r="F44" s="37">
        <v>917981262</v>
      </c>
      <c r="G44" s="26">
        <f>D44-E44</f>
        <v>497864542</v>
      </c>
    </row>
    <row r="45" spans="1:9" s="2" customFormat="1" ht="12.75" x14ac:dyDescent="0.2">
      <c r="A45" s="23" t="s">
        <v>49</v>
      </c>
      <c r="B45" s="24">
        <v>26499519123</v>
      </c>
      <c r="C45" s="28">
        <v>3044257192</v>
      </c>
      <c r="D45" s="24">
        <f t="shared" si="1"/>
        <v>29543776315</v>
      </c>
      <c r="E45" s="29">
        <v>16935484119</v>
      </c>
      <c r="F45" s="37">
        <v>16603673356</v>
      </c>
      <c r="G45" s="26">
        <f>D45-E45</f>
        <v>12608292196</v>
      </c>
    </row>
    <row r="46" spans="1:9" s="2" customFormat="1" ht="12.75" x14ac:dyDescent="0.2">
      <c r="A46" s="23" t="s">
        <v>50</v>
      </c>
      <c r="B46" s="24">
        <v>9613818887</v>
      </c>
      <c r="C46" s="25">
        <v>-2161759641</v>
      </c>
      <c r="D46" s="24">
        <f t="shared" si="1"/>
        <v>7452059246</v>
      </c>
      <c r="E46" s="24">
        <v>0</v>
      </c>
      <c r="F46" s="24">
        <v>0</v>
      </c>
      <c r="G46" s="26">
        <f t="shared" si="0"/>
        <v>7452059246</v>
      </c>
    </row>
    <row r="47" spans="1:9" s="22" customFormat="1" ht="15.95" customHeight="1" x14ac:dyDescent="0.2">
      <c r="A47" s="19" t="s">
        <v>51</v>
      </c>
      <c r="B47" s="20">
        <f>SUM(B48:B49)</f>
        <v>517307114</v>
      </c>
      <c r="C47" s="20">
        <f>SUM(C48:C49)</f>
        <v>6019448</v>
      </c>
      <c r="D47" s="20">
        <f t="shared" ref="D47:F47" si="3">SUM(D48:D49)</f>
        <v>523326562</v>
      </c>
      <c r="E47" s="20">
        <f t="shared" si="3"/>
        <v>218536651</v>
      </c>
      <c r="F47" s="20">
        <f t="shared" si="3"/>
        <v>211655792</v>
      </c>
      <c r="G47" s="21">
        <f>D47-E47</f>
        <v>304789911</v>
      </c>
      <c r="I47" s="18"/>
    </row>
    <row r="48" spans="1:9" s="22" customFormat="1" ht="12.75" x14ac:dyDescent="0.2">
      <c r="A48" s="23" t="s">
        <v>52</v>
      </c>
      <c r="B48" s="24">
        <v>289092101</v>
      </c>
      <c r="C48" s="25">
        <v>785077</v>
      </c>
      <c r="D48" s="24">
        <f t="shared" si="1"/>
        <v>289877178</v>
      </c>
      <c r="E48" s="38">
        <v>126320259</v>
      </c>
      <c r="F48" s="27">
        <v>121185817</v>
      </c>
      <c r="G48" s="26">
        <f t="shared" si="0"/>
        <v>163556919</v>
      </c>
    </row>
    <row r="49" spans="1:9" s="22" customFormat="1" ht="12.75" x14ac:dyDescent="0.2">
      <c r="A49" s="23" t="s">
        <v>53</v>
      </c>
      <c r="B49" s="24">
        <v>228215013</v>
      </c>
      <c r="C49" s="25">
        <v>5234371</v>
      </c>
      <c r="D49" s="24">
        <f t="shared" si="1"/>
        <v>233449384</v>
      </c>
      <c r="E49" s="38">
        <v>92216392</v>
      </c>
      <c r="F49" s="27">
        <v>90469975</v>
      </c>
      <c r="G49" s="26">
        <f t="shared" si="0"/>
        <v>141232992</v>
      </c>
    </row>
    <row r="50" spans="1:9" s="22" customFormat="1" ht="15.95" customHeight="1" x14ac:dyDescent="0.2">
      <c r="A50" s="19" t="s">
        <v>54</v>
      </c>
      <c r="B50" s="20">
        <f>SUM(B51:B52)</f>
        <v>1199267022</v>
      </c>
      <c r="C50" s="20">
        <f>SUM(C51:C52)</f>
        <v>50172253</v>
      </c>
      <c r="D50" s="20">
        <f>SUM(D51:D52)</f>
        <v>1249439275</v>
      </c>
      <c r="E50" s="20">
        <f>SUM(E51:E52)</f>
        <v>487005096</v>
      </c>
      <c r="F50" s="20">
        <f>SUM(F51:F52)</f>
        <v>446652488</v>
      </c>
      <c r="G50" s="21">
        <f>D50-E50</f>
        <v>762434179</v>
      </c>
      <c r="I50" s="18"/>
    </row>
    <row r="51" spans="1:9" s="22" customFormat="1" ht="12.75" x14ac:dyDescent="0.2">
      <c r="A51" s="23" t="s">
        <v>55</v>
      </c>
      <c r="B51" s="24">
        <v>1147957699</v>
      </c>
      <c r="C51" s="25">
        <v>48936252</v>
      </c>
      <c r="D51" s="24">
        <f t="shared" si="1"/>
        <v>1196893951</v>
      </c>
      <c r="E51" s="38">
        <v>465863410</v>
      </c>
      <c r="F51" s="27">
        <v>427198987</v>
      </c>
      <c r="G51" s="26">
        <f t="shared" si="0"/>
        <v>731030541</v>
      </c>
    </row>
    <row r="52" spans="1:9" s="22" customFormat="1" ht="12.75" x14ac:dyDescent="0.2">
      <c r="A52" s="23" t="s">
        <v>56</v>
      </c>
      <c r="B52" s="24">
        <v>51309323</v>
      </c>
      <c r="C52" s="25">
        <v>1236001</v>
      </c>
      <c r="D52" s="24">
        <f t="shared" si="1"/>
        <v>52545324</v>
      </c>
      <c r="E52" s="38">
        <v>21141686</v>
      </c>
      <c r="F52" s="27">
        <v>19453501</v>
      </c>
      <c r="G52" s="26">
        <f t="shared" si="0"/>
        <v>31403638</v>
      </c>
    </row>
    <row r="53" spans="1:9" s="22" customFormat="1" ht="15.95" customHeight="1" x14ac:dyDescent="0.2">
      <c r="A53" s="19" t="s">
        <v>57</v>
      </c>
      <c r="B53" s="20">
        <f>SUM(B54:B59)</f>
        <v>3535792340</v>
      </c>
      <c r="C53" s="20">
        <f>SUM(C54:C59)</f>
        <v>849545640</v>
      </c>
      <c r="D53" s="20">
        <f>SUM(D54:D59)</f>
        <v>4385337980</v>
      </c>
      <c r="E53" s="20">
        <f>SUM(E54:E59)</f>
        <v>2034816578</v>
      </c>
      <c r="F53" s="20">
        <f>SUM(F54:F59)</f>
        <v>1990285589</v>
      </c>
      <c r="G53" s="21">
        <f>D53-E53</f>
        <v>2350521402</v>
      </c>
      <c r="I53" s="18"/>
    </row>
    <row r="54" spans="1:9" s="2" customFormat="1" ht="12.75" x14ac:dyDescent="0.2">
      <c r="A54" s="23" t="s">
        <v>58</v>
      </c>
      <c r="B54" s="24">
        <v>300824389</v>
      </c>
      <c r="C54" s="25">
        <v>38522350</v>
      </c>
      <c r="D54" s="24">
        <f t="shared" si="1"/>
        <v>339346739</v>
      </c>
      <c r="E54" s="24">
        <v>160813035</v>
      </c>
      <c r="F54" s="27">
        <v>157385419</v>
      </c>
      <c r="G54" s="26">
        <f t="shared" si="0"/>
        <v>178533704</v>
      </c>
    </row>
    <row r="55" spans="1:9" s="22" customFormat="1" ht="12.75" x14ac:dyDescent="0.2">
      <c r="A55" s="23" t="s">
        <v>59</v>
      </c>
      <c r="B55" s="24">
        <v>52396820</v>
      </c>
      <c r="C55" s="25">
        <v>136525</v>
      </c>
      <c r="D55" s="24">
        <f t="shared" si="1"/>
        <v>52533345</v>
      </c>
      <c r="E55" s="24">
        <v>22573634</v>
      </c>
      <c r="F55" s="27">
        <v>21059169</v>
      </c>
      <c r="G55" s="26">
        <f t="shared" si="0"/>
        <v>29959711</v>
      </c>
    </row>
    <row r="56" spans="1:9" s="2" customFormat="1" ht="12.75" x14ac:dyDescent="0.2">
      <c r="A56" s="23" t="s">
        <v>60</v>
      </c>
      <c r="B56" s="24">
        <v>1366457866</v>
      </c>
      <c r="C56" s="25">
        <v>155860582</v>
      </c>
      <c r="D56" s="24">
        <f t="shared" si="1"/>
        <v>1522318448</v>
      </c>
      <c r="E56" s="24">
        <v>571576424</v>
      </c>
      <c r="F56" s="27">
        <v>533419015</v>
      </c>
      <c r="G56" s="26">
        <f t="shared" si="0"/>
        <v>950742024</v>
      </c>
    </row>
    <row r="57" spans="1:9" s="2" customFormat="1" ht="12.75" x14ac:dyDescent="0.2">
      <c r="A57" s="23" t="s">
        <v>61</v>
      </c>
      <c r="B57" s="24">
        <v>35368446</v>
      </c>
      <c r="C57" s="25">
        <v>17550617</v>
      </c>
      <c r="D57" s="24">
        <f t="shared" si="1"/>
        <v>52919063</v>
      </c>
      <c r="E57" s="24">
        <v>20741918</v>
      </c>
      <c r="F57" s="27">
        <v>19597155</v>
      </c>
      <c r="G57" s="26">
        <f t="shared" si="0"/>
        <v>32177145</v>
      </c>
    </row>
    <row r="58" spans="1:9" s="2" customFormat="1" ht="25.5" x14ac:dyDescent="0.2">
      <c r="A58" s="23" t="s">
        <v>62</v>
      </c>
      <c r="B58" s="24">
        <v>13283796</v>
      </c>
      <c r="C58" s="25">
        <v>67591</v>
      </c>
      <c r="D58" s="24">
        <f t="shared" si="1"/>
        <v>13351387</v>
      </c>
      <c r="E58" s="24">
        <v>5596989</v>
      </c>
      <c r="F58" s="24">
        <v>5310253</v>
      </c>
      <c r="G58" s="26">
        <f>D58-E58</f>
        <v>7754398</v>
      </c>
    </row>
    <row r="59" spans="1:9" s="2" customFormat="1" ht="12.75" x14ac:dyDescent="0.2">
      <c r="A59" s="39" t="s">
        <v>63</v>
      </c>
      <c r="B59" s="40">
        <v>1767461023</v>
      </c>
      <c r="C59" s="41">
        <v>637407975</v>
      </c>
      <c r="D59" s="40">
        <f t="shared" si="1"/>
        <v>2404868998</v>
      </c>
      <c r="E59" s="40">
        <v>1253514578</v>
      </c>
      <c r="F59" s="42">
        <v>1253514578</v>
      </c>
      <c r="G59" s="43">
        <f t="shared" ref="G59" si="4">D59-E59</f>
        <v>1151354420</v>
      </c>
    </row>
    <row r="60" spans="1:9" s="2" customFormat="1" ht="12.75" x14ac:dyDescent="0.2">
      <c r="A60" s="44" t="s">
        <v>64</v>
      </c>
      <c r="B60" s="45"/>
    </row>
    <row r="66" spans="1:7" x14ac:dyDescent="0.25">
      <c r="B66" s="18"/>
      <c r="C66" s="18"/>
      <c r="D66" s="18"/>
      <c r="E66" s="18"/>
      <c r="F66" s="18"/>
    </row>
    <row r="67" spans="1:7" x14ac:dyDescent="0.25">
      <c r="B67" s="18"/>
      <c r="C67" s="18"/>
      <c r="D67" s="18"/>
      <c r="E67" s="18"/>
      <c r="F67" s="18"/>
    </row>
    <row r="68" spans="1:7" x14ac:dyDescent="0.25">
      <c r="B68" s="46"/>
      <c r="C68" s="46"/>
      <c r="D68" s="46"/>
      <c r="E68" s="46"/>
      <c r="F68" s="46"/>
      <c r="G68" s="46"/>
    </row>
    <row r="69" spans="1:7" s="50" customFormat="1" x14ac:dyDescent="0.25">
      <c r="A69" s="47"/>
      <c r="B69" s="48"/>
      <c r="C69" s="48"/>
      <c r="D69" s="48"/>
      <c r="E69" s="48"/>
      <c r="F69" s="48"/>
      <c r="G69" s="49"/>
    </row>
    <row r="70" spans="1:7" s="51" customFormat="1" x14ac:dyDescent="0.25">
      <c r="A70" s="22"/>
      <c r="B70" s="18"/>
      <c r="C70" s="18"/>
      <c r="D70" s="18"/>
      <c r="E70" s="18"/>
      <c r="F70" s="18"/>
      <c r="G70" s="18"/>
    </row>
    <row r="71" spans="1:7" x14ac:dyDescent="0.25">
      <c r="A71" s="52"/>
      <c r="B71" s="53"/>
      <c r="C71" s="53"/>
      <c r="D71" s="53"/>
      <c r="E71" s="53"/>
      <c r="F71" s="53"/>
      <c r="G71" s="53"/>
    </row>
    <row r="72" spans="1:7" x14ac:dyDescent="0.25">
      <c r="A72" s="52"/>
      <c r="B72" s="53"/>
      <c r="C72" s="53"/>
      <c r="D72" s="53"/>
      <c r="E72" s="53"/>
      <c r="F72" s="53"/>
      <c r="G72" s="53"/>
    </row>
    <row r="73" spans="1:7" x14ac:dyDescent="0.25">
      <c r="A73" s="52"/>
      <c r="B73" s="53"/>
      <c r="C73" s="53"/>
      <c r="D73" s="53"/>
      <c r="E73" s="53"/>
      <c r="F73" s="53"/>
      <c r="G73" s="53"/>
    </row>
    <row r="74" spans="1:7" x14ac:dyDescent="0.25">
      <c r="A74" s="52"/>
      <c r="B74" s="53"/>
      <c r="C74" s="53"/>
      <c r="D74" s="53"/>
      <c r="E74" s="53"/>
      <c r="F74" s="53"/>
      <c r="G74" s="53"/>
    </row>
    <row r="75" spans="1:7" s="51" customFormat="1" x14ac:dyDescent="0.25">
      <c r="A75" s="22"/>
      <c r="B75" s="18"/>
      <c r="C75" s="18"/>
      <c r="D75" s="18"/>
      <c r="E75" s="18"/>
      <c r="F75" s="18"/>
      <c r="G75" s="18"/>
    </row>
    <row r="76" spans="1:7" s="51" customFormat="1" x14ac:dyDescent="0.25">
      <c r="A76" s="22"/>
      <c r="B76" s="18"/>
      <c r="C76" s="18"/>
      <c r="D76" s="18"/>
      <c r="E76" s="18"/>
      <c r="F76" s="18"/>
      <c r="G76" s="18"/>
    </row>
    <row r="77" spans="1:7" s="56" customFormat="1" x14ac:dyDescent="0.25">
      <c r="A77" s="54"/>
      <c r="B77" s="55"/>
      <c r="C77" s="55"/>
      <c r="D77" s="55"/>
      <c r="E77" s="55"/>
      <c r="F77" s="55"/>
      <c r="G77" s="55"/>
    </row>
  </sheetData>
  <mergeCells count="10">
    <mergeCell ref="A7:A9"/>
    <mergeCell ref="B7:F7"/>
    <mergeCell ref="G7:G8"/>
    <mergeCell ref="B68:G6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2023-08-01T18:58:06Z</dcterms:created>
  <dcterms:modified xsi:type="dcterms:W3CDTF">2023-08-01T18:58:06Z</dcterms:modified>
</cp:coreProperties>
</file>