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6BBF390A-DE8C-4199-B660-2D262D7E032B}" xr6:coauthVersionLast="47" xr6:coauthVersionMax="47" xr10:uidLastSave="{00000000-0000-0000-0000-000000000000}"/>
  <bookViews>
    <workbookView xWindow="-120" yWindow="-120" windowWidth="20730" windowHeight="11160" xr2:uid="{7B1D105A-EC4F-4531-BB85-12F822DC2BF9}"/>
  </bookViews>
  <sheets>
    <sheet name="10 Estado Ingres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H45" i="1" s="1"/>
  <c r="H44" i="1" s="1"/>
  <c r="F45" i="1"/>
  <c r="D45" i="1"/>
  <c r="D44" i="1" s="1"/>
  <c r="C45" i="1"/>
  <c r="G44" i="1"/>
  <c r="F44" i="1"/>
  <c r="E42" i="1"/>
  <c r="G41" i="1"/>
  <c r="H41" i="1" s="1"/>
  <c r="F41" i="1"/>
  <c r="D41" i="1"/>
  <c r="H40" i="1"/>
  <c r="E40" i="1"/>
  <c r="E39" i="1"/>
  <c r="F38" i="1"/>
  <c r="D38" i="1"/>
  <c r="G37" i="1"/>
  <c r="H37" i="1" s="1"/>
  <c r="F37" i="1"/>
  <c r="D37" i="1"/>
  <c r="E37" i="1" s="1"/>
  <c r="C37" i="1"/>
  <c r="G36" i="1"/>
  <c r="H36" i="1" s="1"/>
  <c r="F36" i="1"/>
  <c r="D36" i="1"/>
  <c r="E36" i="1" s="1"/>
  <c r="C36" i="1"/>
  <c r="G35" i="1"/>
  <c r="H35" i="1" s="1"/>
  <c r="F35" i="1"/>
  <c r="F29" i="1" s="1"/>
  <c r="F47" i="1" s="1"/>
  <c r="D35" i="1"/>
  <c r="E35" i="1" s="1"/>
  <c r="C35" i="1"/>
  <c r="E34" i="1"/>
  <c r="C34" i="1"/>
  <c r="H34" i="1" s="1"/>
  <c r="G33" i="1"/>
  <c r="H33" i="1" s="1"/>
  <c r="F33" i="1"/>
  <c r="D33" i="1"/>
  <c r="C33" i="1"/>
  <c r="E33" i="1" s="1"/>
  <c r="G32" i="1"/>
  <c r="H32" i="1" s="1"/>
  <c r="F32" i="1"/>
  <c r="D32" i="1"/>
  <c r="C32" i="1"/>
  <c r="E32" i="1" s="1"/>
  <c r="G31" i="1"/>
  <c r="H31" i="1" s="1"/>
  <c r="F31" i="1"/>
  <c r="D31" i="1"/>
  <c r="C31" i="1"/>
  <c r="E31" i="1" s="1"/>
  <c r="G30" i="1"/>
  <c r="H30" i="1" s="1"/>
  <c r="F30" i="1"/>
  <c r="D30" i="1"/>
  <c r="C30" i="1"/>
  <c r="E30" i="1" s="1"/>
  <c r="E29" i="1" s="1"/>
  <c r="C29" i="1"/>
  <c r="G21" i="1"/>
  <c r="F21" i="1"/>
  <c r="D21" i="1"/>
  <c r="H19" i="1"/>
  <c r="E19" i="1"/>
  <c r="H18" i="1"/>
  <c r="E18" i="1"/>
  <c r="H17" i="1"/>
  <c r="E17" i="1"/>
  <c r="H16" i="1"/>
  <c r="E16" i="1"/>
  <c r="C16" i="1"/>
  <c r="C41" i="1" s="1"/>
  <c r="H15" i="1"/>
  <c r="E15" i="1"/>
  <c r="H14" i="1"/>
  <c r="E14" i="1"/>
  <c r="H13" i="1"/>
  <c r="E13" i="1"/>
  <c r="H12" i="1"/>
  <c r="E12" i="1"/>
  <c r="H11" i="1"/>
  <c r="E11" i="1"/>
  <c r="H10" i="1"/>
  <c r="E10" i="1"/>
  <c r="E21" i="1" s="1"/>
  <c r="H29" i="1" l="1"/>
  <c r="H38" i="1"/>
  <c r="C38" i="1"/>
  <c r="E41" i="1"/>
  <c r="E38" i="1" s="1"/>
  <c r="E47" i="1" s="1"/>
  <c r="C47" i="1"/>
  <c r="G29" i="1"/>
  <c r="C21" i="1"/>
  <c r="H21" i="1" s="1"/>
  <c r="E45" i="1"/>
  <c r="E44" i="1" s="1"/>
  <c r="D29" i="1"/>
  <c r="D47" i="1" s="1"/>
  <c r="G38" i="1"/>
  <c r="G47" i="1" l="1"/>
  <c r="H47" i="1" s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<sst xmlns="http://schemas.openxmlformats.org/spreadsheetml/2006/main" count="56" uniqueCount="32">
  <si>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</si>
  <si>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GOBIERNO ESTATAL</t>
  </si>
  <si>
    <t>ESTADO ANALÍTICO DE INGRESOS POR RUBROS</t>
  </si>
  <si>
    <t>DEL 1 DE ENERO AL 30 DE JUNIO DE 2023</t>
  </si>
  <si>
    <t>(Cifras en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</si>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</sst>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;\(#\ ###\ ###\ ##0\)\ "/>
    <numFmt numFmtId="165" formatCode="#\ ###\ ###\ ##0;\(#\ ###\ ###\ ##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B5A66B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69">
    <xf numFmtId="0" fontId="0" fillId="0" borderId="0" xfId="0"/>
    <xf numFmtId="0" fontId="3" fillId="2" borderId="0" xfId="1" applyFont="1" applyFill="1" applyAlignment="1">
      <alignment horizontal="center" vertical="center"/>
    </xf>
    <xf numFmtId="0" fontId="5" fillId="0" borderId="0" xfId="2" applyFont="1"/>
    <xf numFmtId="0" fontId="4" fillId="0" borderId="0" xfId="2"/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164" fontId="5" fillId="0" borderId="0" xfId="2" applyNumberFormat="1" applyFont="1"/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0" fontId="8" fillId="0" borderId="0" xfId="2" applyFont="1" applyAlignment="1">
      <alignment horizontal="justify" vertical="top" wrapText="1"/>
    </xf>
    <xf numFmtId="165" fontId="8" fillId="0" borderId="0" xfId="2" applyNumberFormat="1" applyFont="1" applyAlignment="1">
      <alignment horizontal="right" vertical="top" wrapText="1"/>
    </xf>
    <xf numFmtId="165" fontId="9" fillId="0" borderId="0" xfId="2" applyNumberFormat="1" applyFont="1" applyAlignment="1">
      <alignment horizontal="right" vertical="top" wrapText="1"/>
    </xf>
    <xf numFmtId="165" fontId="10" fillId="0" borderId="0" xfId="2" applyNumberFormat="1" applyFont="1" applyAlignment="1">
      <alignment horizontal="right" vertical="top" wrapText="1"/>
    </xf>
    <xf numFmtId="164" fontId="11" fillId="0" borderId="0" xfId="2" applyNumberFormat="1" applyFont="1" applyAlignment="1">
      <alignment vertical="top"/>
    </xf>
    <xf numFmtId="0" fontId="4" fillId="0" borderId="0" xfId="2" applyAlignment="1">
      <alignment vertical="top"/>
    </xf>
    <xf numFmtId="0" fontId="0" fillId="0" borderId="0" xfId="0" applyAlignment="1">
      <alignment horizontal="justify" vertical="top" wrapText="1"/>
    </xf>
    <xf numFmtId="4" fontId="11" fillId="0" borderId="0" xfId="2" applyNumberFormat="1" applyFont="1" applyAlignment="1">
      <alignment vertical="top"/>
    </xf>
    <xf numFmtId="0" fontId="12" fillId="0" borderId="10" xfId="2" applyFont="1" applyBorder="1" applyAlignment="1">
      <alignment horizontal="justify" vertical="center" wrapText="1"/>
    </xf>
    <xf numFmtId="165" fontId="8" fillId="0" borderId="10" xfId="2" applyNumberFormat="1" applyFont="1" applyBorder="1" applyAlignment="1">
      <alignment horizontal="center" vertical="center" wrapText="1"/>
    </xf>
    <xf numFmtId="0" fontId="13" fillId="4" borderId="11" xfId="2" applyFont="1" applyFill="1" applyBorder="1" applyAlignment="1">
      <alignment horizontal="center" vertical="center" wrapText="1"/>
    </xf>
    <xf numFmtId="165" fontId="13" fillId="4" borderId="11" xfId="2" applyNumberFormat="1" applyFont="1" applyFill="1" applyBorder="1" applyAlignment="1">
      <alignment horizontal="right" vertical="center" wrapText="1"/>
    </xf>
    <xf numFmtId="165" fontId="13" fillId="4" borderId="12" xfId="2" applyNumberFormat="1" applyFont="1" applyFill="1" applyBorder="1" applyAlignment="1">
      <alignment horizontal="right" vertical="center" wrapText="1"/>
    </xf>
    <xf numFmtId="165" fontId="4" fillId="0" borderId="0" xfId="2" applyNumberFormat="1"/>
    <xf numFmtId="0" fontId="12" fillId="0" borderId="13" xfId="2" applyFont="1" applyBorder="1" applyAlignment="1">
      <alignment horizontal="justify" vertical="center" wrapText="1"/>
    </xf>
    <xf numFmtId="165" fontId="8" fillId="0" borderId="13" xfId="2" applyNumberFormat="1" applyFont="1" applyBorder="1" applyAlignment="1">
      <alignment horizontal="center" vertical="center" wrapText="1"/>
    </xf>
    <xf numFmtId="165" fontId="13" fillId="4" borderId="14" xfId="2" applyNumberFormat="1" applyFont="1" applyFill="1" applyBorder="1" applyAlignment="1">
      <alignment horizontal="center" vertical="center" wrapText="1"/>
    </xf>
    <xf numFmtId="165" fontId="13" fillId="4" borderId="15" xfId="2" applyNumberFormat="1" applyFont="1" applyFill="1" applyBorder="1" applyAlignment="1">
      <alignment horizontal="center" vertical="center" wrapText="1"/>
    </xf>
    <xf numFmtId="165" fontId="13" fillId="4" borderId="16" xfId="2" applyNumberFormat="1" applyFont="1" applyFill="1" applyBorder="1" applyAlignment="1">
      <alignment horizontal="right" vertical="center" wrapText="1"/>
    </xf>
    <xf numFmtId="164" fontId="4" fillId="0" borderId="0" xfId="2" applyNumberFormat="1" applyAlignment="1">
      <alignment vertical="top"/>
    </xf>
    <xf numFmtId="4" fontId="14" fillId="0" borderId="0" xfId="2" applyNumberFormat="1" applyFont="1"/>
    <xf numFmtId="165" fontId="5" fillId="0" borderId="0" xfId="2" applyNumberFormat="1" applyFont="1"/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12" fillId="5" borderId="0" xfId="2" applyFont="1" applyFill="1" applyAlignment="1">
      <alignment horizontal="justify" vertical="top" wrapText="1"/>
    </xf>
    <xf numFmtId="0" fontId="0" fillId="5" borderId="0" xfId="0" applyFill="1" applyAlignment="1">
      <alignment horizontal="justify" vertical="top" wrapText="1"/>
    </xf>
    <xf numFmtId="165" fontId="12" fillId="5" borderId="0" xfId="2" applyNumberFormat="1" applyFont="1" applyFill="1" applyAlignment="1">
      <alignment horizontal="right" vertical="top" wrapText="1"/>
    </xf>
    <xf numFmtId="0" fontId="5" fillId="0" borderId="0" xfId="2" applyFont="1" applyAlignment="1">
      <alignment vertical="top"/>
    </xf>
    <xf numFmtId="0" fontId="8" fillId="0" borderId="0" xfId="2" applyFont="1" applyAlignment="1">
      <alignment horizontal="justify" vertical="top" wrapText="1"/>
    </xf>
    <xf numFmtId="165" fontId="10" fillId="5" borderId="0" xfId="2" applyNumberFormat="1" applyFont="1" applyFill="1" applyAlignment="1">
      <alignment horizontal="right" vertical="top" wrapText="1"/>
    </xf>
    <xf numFmtId="0" fontId="12" fillId="0" borderId="0" xfId="2" applyFont="1" applyAlignment="1">
      <alignment horizontal="justify" vertical="top" wrapText="1"/>
    </xf>
    <xf numFmtId="165" fontId="8" fillId="0" borderId="0" xfId="2" applyNumberFormat="1" applyFont="1" applyAlignment="1">
      <alignment horizontal="center" vertical="top" wrapText="1"/>
    </xf>
    <xf numFmtId="165" fontId="12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horizontal="justify" vertical="center" wrapText="1"/>
    </xf>
    <xf numFmtId="165" fontId="8" fillId="0" borderId="0" xfId="2" applyNumberFormat="1" applyFont="1" applyAlignment="1">
      <alignment horizontal="center" vertical="center" wrapText="1"/>
    </xf>
    <xf numFmtId="0" fontId="4" fillId="0" borderId="10" xfId="2" applyBorder="1"/>
    <xf numFmtId="0" fontId="16" fillId="0" borderId="0" xfId="0" applyFont="1"/>
    <xf numFmtId="0" fontId="16" fillId="0" borderId="13" xfId="0" applyFont="1" applyBorder="1"/>
    <xf numFmtId="0" fontId="18" fillId="0" borderId="0" xfId="0" applyFont="1"/>
    <xf numFmtId="164" fontId="4" fillId="0" borderId="0" xfId="2" applyNumberFormat="1"/>
    <xf numFmtId="0" fontId="13" fillId="0" borderId="0" xfId="2" applyFont="1"/>
    <xf numFmtId="0" fontId="13" fillId="0" borderId="0" xfId="2" applyFont="1" applyAlignment="1">
      <alignment horizontal="justify"/>
    </xf>
    <xf numFmtId="165" fontId="13" fillId="0" borderId="0" xfId="2" applyNumberFormat="1" applyFont="1" applyAlignment="1">
      <alignment vertical="top"/>
    </xf>
    <xf numFmtId="0" fontId="2" fillId="0" borderId="0" xfId="0" applyFont="1"/>
    <xf numFmtId="0" fontId="13" fillId="0" borderId="0" xfId="2" applyFont="1" applyAlignment="1">
      <alignment vertical="top"/>
    </xf>
    <xf numFmtId="0" fontId="13" fillId="0" borderId="0" xfId="2" applyFont="1" applyAlignment="1">
      <alignment horizontal="justify" vertical="top"/>
    </xf>
    <xf numFmtId="0" fontId="2" fillId="0" borderId="0" xfId="0" applyFont="1" applyAlignment="1">
      <alignment vertical="top"/>
    </xf>
    <xf numFmtId="0" fontId="4" fillId="0" borderId="0" xfId="2" applyAlignment="1">
      <alignment horizontal="justify"/>
    </xf>
  </cellXfs>
  <cellStyles count="3">
    <cellStyle name="Normal" xfId="0" builtinId="0"/>
    <cellStyle name="Normal 2 2 2" xfId="2" xr:uid="{E3891FF1-B508-46D9-9164-9272960DBD57}"/>
    <cellStyle name="Normal 6 2 2 2 2 2 5 5" xfId="1" xr:uid="{A6429101-BC28-4E41-9945-887881034B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D91FE-2031-4C06-839F-B221085C950B}">
  <dimension ref="A1:K68"/>
  <sheetViews>
    <sheetView showGridLines="0" tabSelected="1" workbookViewId="0">
      <selection activeCell="A6" sqref="A6:B8"/>
    </sheetView>
  </sheetViews>
  <sheetFormatPr baseColWidth="10" defaultRowHeight="15" x14ac:dyDescent="0.25"/>
  <cols>
    <col min="1" max="1" width="2.140625" style="3" customWidth="1"/>
    <col min="2" max="2" width="39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  <col min="10" max="10" width="12" bestFit="1" customWidth="1"/>
  </cols>
  <sheetData>
    <row r="1" spans="1:9" s="3" customFormat="1" ht="14.2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</row>
    <row r="5" spans="1:9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6.5" customHeight="1" x14ac:dyDescent="0.2">
      <c r="A6" s="5" t="s">
        <v>5</v>
      </c>
      <c r="B6" s="6"/>
      <c r="C6" s="6" t="s">
        <v>6</v>
      </c>
      <c r="D6" s="6"/>
      <c r="E6" s="6"/>
      <c r="F6" s="6"/>
      <c r="G6" s="6"/>
      <c r="H6" s="7" t="s">
        <v>7</v>
      </c>
      <c r="I6" s="2"/>
    </row>
    <row r="7" spans="1:9" s="3" customFormat="1" ht="26.25" customHeight="1" x14ac:dyDescent="0.2">
      <c r="A7" s="8"/>
      <c r="B7" s="9"/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1"/>
      <c r="I7" s="12"/>
    </row>
    <row r="8" spans="1:9" s="3" customFormat="1" ht="13.5" customHeight="1" x14ac:dyDescent="0.2">
      <c r="A8" s="13"/>
      <c r="B8" s="14"/>
      <c r="C8" s="15">
        <v>1</v>
      </c>
      <c r="D8" s="15">
        <v>2</v>
      </c>
      <c r="E8" s="15" t="s">
        <v>13</v>
      </c>
      <c r="F8" s="15">
        <v>4</v>
      </c>
      <c r="G8" s="15">
        <v>5</v>
      </c>
      <c r="H8" s="16" t="s">
        <v>14</v>
      </c>
      <c r="I8" s="12"/>
    </row>
    <row r="9" spans="1:9" s="3" customFormat="1" ht="2.25" customHeight="1" x14ac:dyDescent="0.2">
      <c r="I9" s="2"/>
    </row>
    <row r="10" spans="1:9" s="22" customFormat="1" ht="15" customHeight="1" x14ac:dyDescent="0.25">
      <c r="A10" s="17" t="s">
        <v>15</v>
      </c>
      <c r="B10" s="17"/>
      <c r="C10" s="18">
        <v>1702562465</v>
      </c>
      <c r="D10" s="19">
        <v>209109007</v>
      </c>
      <c r="E10" s="19">
        <f>C10+D10</f>
        <v>1911671472</v>
      </c>
      <c r="F10" s="19">
        <v>1155435519</v>
      </c>
      <c r="G10" s="19">
        <v>1155435519</v>
      </c>
      <c r="H10" s="20">
        <f>SUM(G10-C10)</f>
        <v>-547126946</v>
      </c>
      <c r="I10" s="21"/>
    </row>
    <row r="11" spans="1:9" s="22" customFormat="1" ht="15" customHeight="1" x14ac:dyDescent="0.25">
      <c r="A11" s="17" t="s">
        <v>16</v>
      </c>
      <c r="B11" s="23"/>
      <c r="C11" s="18">
        <v>1728858660</v>
      </c>
      <c r="D11" s="19">
        <v>11254124</v>
      </c>
      <c r="E11" s="19">
        <f>C11+D11</f>
        <v>1740112784</v>
      </c>
      <c r="F11" s="19">
        <v>875683454</v>
      </c>
      <c r="G11" s="19">
        <v>875683454</v>
      </c>
      <c r="H11" s="20">
        <f>SUM(G11-C11)</f>
        <v>-853175206</v>
      </c>
      <c r="I11" s="24"/>
    </row>
    <row r="12" spans="1:9" s="22" customFormat="1" ht="15" customHeight="1" x14ac:dyDescent="0.25">
      <c r="A12" s="17" t="s">
        <v>17</v>
      </c>
      <c r="B12" s="23"/>
      <c r="C12" s="18">
        <v>0</v>
      </c>
      <c r="D12" s="18">
        <v>0</v>
      </c>
      <c r="E12" s="19">
        <f>C12+D12</f>
        <v>0</v>
      </c>
      <c r="F12" s="18">
        <v>0</v>
      </c>
      <c r="G12" s="18">
        <v>0</v>
      </c>
      <c r="H12" s="20">
        <f>SUM(G12-C12)</f>
        <v>0</v>
      </c>
      <c r="I12" s="21"/>
    </row>
    <row r="13" spans="1:9" s="22" customFormat="1" ht="15" customHeight="1" x14ac:dyDescent="0.25">
      <c r="A13" s="17" t="s">
        <v>18</v>
      </c>
      <c r="B13" s="23"/>
      <c r="C13" s="18">
        <v>1506859576</v>
      </c>
      <c r="D13" s="18">
        <v>178881925</v>
      </c>
      <c r="E13" s="19">
        <f t="shared" ref="E13:E18" si="0">C13+D13</f>
        <v>1685741501</v>
      </c>
      <c r="F13" s="18">
        <v>1171452324</v>
      </c>
      <c r="G13" s="18">
        <v>1171452324</v>
      </c>
      <c r="H13" s="20">
        <f>SUM(G13-C13)</f>
        <v>-335407252</v>
      </c>
      <c r="I13" s="21"/>
    </row>
    <row r="14" spans="1:9" s="22" customFormat="1" ht="15" customHeight="1" x14ac:dyDescent="0.25">
      <c r="A14" s="17" t="s">
        <v>19</v>
      </c>
      <c r="B14" s="23"/>
      <c r="C14" s="18">
        <v>135754000</v>
      </c>
      <c r="D14" s="19">
        <v>547446808</v>
      </c>
      <c r="E14" s="19">
        <f t="shared" si="0"/>
        <v>683200808</v>
      </c>
      <c r="F14" s="19">
        <v>615278808</v>
      </c>
      <c r="G14" s="19">
        <v>615278808</v>
      </c>
      <c r="H14" s="20">
        <f t="shared" ref="H14:H19" si="1">SUM(G14-C14)</f>
        <v>479524808</v>
      </c>
      <c r="I14" s="21"/>
    </row>
    <row r="15" spans="1:9" s="22" customFormat="1" ht="15" customHeight="1" x14ac:dyDescent="0.25">
      <c r="A15" s="17" t="s">
        <v>20</v>
      </c>
      <c r="B15" s="23"/>
      <c r="C15" s="18">
        <v>1009319199</v>
      </c>
      <c r="D15" s="19">
        <v>120651799</v>
      </c>
      <c r="E15" s="19">
        <f t="shared" si="0"/>
        <v>1129970998</v>
      </c>
      <c r="F15" s="19">
        <v>211598582</v>
      </c>
      <c r="G15" s="19">
        <v>211598582</v>
      </c>
      <c r="H15" s="20">
        <f t="shared" si="1"/>
        <v>-797720617</v>
      </c>
      <c r="I15" s="21"/>
    </row>
    <row r="16" spans="1:9" s="22" customFormat="1" ht="30" customHeight="1" x14ac:dyDescent="0.25">
      <c r="A16" s="17" t="s">
        <v>21</v>
      </c>
      <c r="B16" s="23"/>
      <c r="C16" s="18">
        <f>99078124+161193443</f>
        <v>260271567</v>
      </c>
      <c r="D16" s="18">
        <v>55355308</v>
      </c>
      <c r="E16" s="19">
        <f t="shared" si="0"/>
        <v>315626875</v>
      </c>
      <c r="F16" s="18">
        <v>179696737</v>
      </c>
      <c r="G16" s="18">
        <v>179696737</v>
      </c>
      <c r="H16" s="20">
        <f t="shared" si="1"/>
        <v>-80574830</v>
      </c>
      <c r="I16" s="21"/>
    </row>
    <row r="17" spans="1:11" s="22" customFormat="1" ht="43.5" customHeight="1" x14ac:dyDescent="0.25">
      <c r="A17" s="17" t="s">
        <v>22</v>
      </c>
      <c r="B17" s="23"/>
      <c r="C17" s="19">
        <v>97170078267</v>
      </c>
      <c r="D17" s="19">
        <v>2389685779</v>
      </c>
      <c r="E17" s="19">
        <f t="shared" si="0"/>
        <v>99559764046</v>
      </c>
      <c r="F17" s="19">
        <v>55443752947</v>
      </c>
      <c r="G17" s="19">
        <v>55443752947</v>
      </c>
      <c r="H17" s="20">
        <f t="shared" si="1"/>
        <v>-41726325320</v>
      </c>
      <c r="I17" s="21"/>
    </row>
    <row r="18" spans="1:11" s="22" customFormat="1" ht="30" customHeight="1" x14ac:dyDescent="0.25">
      <c r="A18" s="17" t="s">
        <v>23</v>
      </c>
      <c r="B18" s="23"/>
      <c r="C18" s="19">
        <v>8518657919</v>
      </c>
      <c r="D18" s="19">
        <v>-101091203</v>
      </c>
      <c r="E18" s="19">
        <f t="shared" si="0"/>
        <v>8417566716</v>
      </c>
      <c r="F18" s="19">
        <v>4133174212</v>
      </c>
      <c r="G18" s="19">
        <v>4133174212</v>
      </c>
      <c r="H18" s="20">
        <f t="shared" si="1"/>
        <v>-4385483707</v>
      </c>
      <c r="I18" s="21"/>
    </row>
    <row r="19" spans="1:11" s="22" customFormat="1" ht="15" customHeight="1" x14ac:dyDescent="0.25">
      <c r="A19" s="17" t="s">
        <v>24</v>
      </c>
      <c r="B19" s="23"/>
      <c r="C19" s="18">
        <v>0</v>
      </c>
      <c r="D19" s="19">
        <v>0</v>
      </c>
      <c r="E19" s="19">
        <f>SUM(C19:D19)</f>
        <v>0</v>
      </c>
      <c r="F19" s="19">
        <v>0</v>
      </c>
      <c r="G19" s="19">
        <v>0</v>
      </c>
      <c r="H19" s="20">
        <f t="shared" si="1"/>
        <v>0</v>
      </c>
      <c r="I19" s="21"/>
    </row>
    <row r="20" spans="1:11" s="3" customFormat="1" ht="2.25" customHeight="1" x14ac:dyDescent="0.2">
      <c r="A20" s="25"/>
      <c r="B20" s="25"/>
      <c r="C20" s="26"/>
      <c r="D20" s="26"/>
      <c r="E20" s="26"/>
      <c r="F20" s="26"/>
      <c r="G20" s="26"/>
      <c r="H20" s="26"/>
      <c r="I20" s="2"/>
    </row>
    <row r="21" spans="1:11" s="3" customFormat="1" ht="15.75" customHeight="1" x14ac:dyDescent="0.2">
      <c r="A21" s="27" t="s">
        <v>25</v>
      </c>
      <c r="B21" s="27"/>
      <c r="C21" s="28">
        <f>SUM(C10:C20)</f>
        <v>112032361653</v>
      </c>
      <c r="D21" s="28">
        <f>SUM(D10:D20)</f>
        <v>3411293547</v>
      </c>
      <c r="E21" s="28">
        <f>SUM(E10:E20)</f>
        <v>115443655200</v>
      </c>
      <c r="F21" s="28">
        <f t="shared" ref="F21:G21" si="2">SUM(F10:F20)</f>
        <v>63786072583</v>
      </c>
      <c r="G21" s="28">
        <f t="shared" si="2"/>
        <v>63786072583</v>
      </c>
      <c r="H21" s="29">
        <f>SUM(G21-C21)</f>
        <v>-48246289070</v>
      </c>
      <c r="I21" s="12"/>
      <c r="K21" s="30"/>
    </row>
    <row r="22" spans="1:11" s="3" customFormat="1" ht="13.5" customHeight="1" x14ac:dyDescent="0.2">
      <c r="A22" s="31"/>
      <c r="B22" s="31"/>
      <c r="C22" s="32"/>
      <c r="D22" s="32"/>
      <c r="E22" s="32"/>
      <c r="F22" s="33" t="s">
        <v>26</v>
      </c>
      <c r="G22" s="34"/>
      <c r="H22" s="35"/>
      <c r="I22" s="12"/>
    </row>
    <row r="23" spans="1:11" s="3" customFormat="1" ht="14.25" x14ac:dyDescent="0.2">
      <c r="C23" s="36"/>
      <c r="D23" s="30"/>
      <c r="G23" s="37"/>
      <c r="I23" s="38"/>
    </row>
    <row r="24" spans="1:11" s="3" customFormat="1" ht="14.25" x14ac:dyDescent="0.2">
      <c r="G24" s="37"/>
      <c r="I24" s="12"/>
    </row>
    <row r="25" spans="1:11" s="3" customFormat="1" ht="16.5" customHeight="1" x14ac:dyDescent="0.2">
      <c r="A25" s="39" t="s">
        <v>27</v>
      </c>
      <c r="B25" s="40"/>
      <c r="C25" s="6" t="s">
        <v>6</v>
      </c>
      <c r="D25" s="6"/>
      <c r="E25" s="6"/>
      <c r="F25" s="6"/>
      <c r="G25" s="6"/>
      <c r="H25" s="7" t="s">
        <v>7</v>
      </c>
      <c r="I25" s="2"/>
    </row>
    <row r="26" spans="1:11" s="3" customFormat="1" ht="26.25" customHeight="1" x14ac:dyDescent="0.2">
      <c r="A26" s="41"/>
      <c r="B26" s="42"/>
      <c r="C26" s="10" t="s">
        <v>8</v>
      </c>
      <c r="D26" s="10" t="s">
        <v>9</v>
      </c>
      <c r="E26" s="10" t="s">
        <v>10</v>
      </c>
      <c r="F26" s="10" t="s">
        <v>11</v>
      </c>
      <c r="G26" s="10" t="s">
        <v>12</v>
      </c>
      <c r="H26" s="11"/>
      <c r="I26" s="2"/>
    </row>
    <row r="27" spans="1:11" s="3" customFormat="1" ht="13.5" customHeight="1" x14ac:dyDescent="0.2">
      <c r="A27" s="43"/>
      <c r="B27" s="44"/>
      <c r="C27" s="15">
        <v>1</v>
      </c>
      <c r="D27" s="15">
        <v>2</v>
      </c>
      <c r="E27" s="15" t="s">
        <v>13</v>
      </c>
      <c r="F27" s="15">
        <v>4</v>
      </c>
      <c r="G27" s="15">
        <v>5</v>
      </c>
      <c r="H27" s="16" t="s">
        <v>14</v>
      </c>
      <c r="I27" s="2"/>
    </row>
    <row r="28" spans="1:11" s="3" customFormat="1" ht="2.25" customHeight="1" x14ac:dyDescent="0.2">
      <c r="I28" s="2"/>
    </row>
    <row r="29" spans="1:11" s="22" customFormat="1" ht="30" customHeight="1" x14ac:dyDescent="0.25">
      <c r="A29" s="45" t="s">
        <v>28</v>
      </c>
      <c r="B29" s="46"/>
      <c r="C29" s="47">
        <f t="shared" ref="C29:H29" si="3">SUM(C30:C37)</f>
        <v>111772090086</v>
      </c>
      <c r="D29" s="47">
        <f t="shared" si="3"/>
        <v>3345261557</v>
      </c>
      <c r="E29" s="47">
        <f t="shared" si="3"/>
        <v>115117351643</v>
      </c>
      <c r="F29" s="47">
        <f t="shared" si="3"/>
        <v>63595699164</v>
      </c>
      <c r="G29" s="47">
        <f t="shared" si="3"/>
        <v>63595699164</v>
      </c>
      <c r="H29" s="47">
        <f t="shared" si="3"/>
        <v>-48176390922</v>
      </c>
      <c r="I29" s="48"/>
    </row>
    <row r="30" spans="1:11" s="22" customFormat="1" ht="15" customHeight="1" x14ac:dyDescent="0.25">
      <c r="B30" s="49" t="s">
        <v>15</v>
      </c>
      <c r="C30" s="19">
        <f>C10</f>
        <v>1702562465</v>
      </c>
      <c r="D30" s="19">
        <f>D10</f>
        <v>209109007</v>
      </c>
      <c r="E30" s="19">
        <f t="shared" ref="E30:E37" si="4">C30+D30</f>
        <v>1911671472</v>
      </c>
      <c r="F30" s="19">
        <f>F10</f>
        <v>1155435519</v>
      </c>
      <c r="G30" s="19">
        <f>G10</f>
        <v>1155435519</v>
      </c>
      <c r="H30" s="19">
        <f t="shared" ref="H30:H35" si="5">G30-C30</f>
        <v>-547126946</v>
      </c>
      <c r="I30" s="48"/>
    </row>
    <row r="31" spans="1:11" s="22" customFormat="1" ht="15" customHeight="1" x14ac:dyDescent="0.25">
      <c r="B31" s="49" t="s">
        <v>16</v>
      </c>
      <c r="C31" s="19">
        <f>C11</f>
        <v>1728858660</v>
      </c>
      <c r="D31" s="19">
        <f>D11</f>
        <v>11254124</v>
      </c>
      <c r="E31" s="19">
        <f t="shared" si="4"/>
        <v>1740112784</v>
      </c>
      <c r="F31" s="19">
        <f>F11</f>
        <v>875683454</v>
      </c>
      <c r="G31" s="19">
        <f>G11</f>
        <v>875683454</v>
      </c>
      <c r="H31" s="19">
        <f t="shared" si="5"/>
        <v>-853175206</v>
      </c>
      <c r="I31" s="48"/>
    </row>
    <row r="32" spans="1:11" s="22" customFormat="1" ht="15" customHeight="1" x14ac:dyDescent="0.25">
      <c r="B32" s="49" t="s">
        <v>17</v>
      </c>
      <c r="C32" s="19">
        <f t="shared" ref="C32:D35" si="6">C12</f>
        <v>0</v>
      </c>
      <c r="D32" s="19">
        <f t="shared" si="6"/>
        <v>0</v>
      </c>
      <c r="E32" s="19">
        <f t="shared" si="4"/>
        <v>0</v>
      </c>
      <c r="F32" s="19">
        <f t="shared" ref="F32:G35" si="7">F12</f>
        <v>0</v>
      </c>
      <c r="G32" s="19">
        <f t="shared" si="7"/>
        <v>0</v>
      </c>
      <c r="H32" s="19">
        <f t="shared" si="5"/>
        <v>0</v>
      </c>
      <c r="I32" s="48"/>
    </row>
    <row r="33" spans="1:11" s="22" customFormat="1" ht="15" customHeight="1" x14ac:dyDescent="0.25">
      <c r="B33" s="49" t="s">
        <v>18</v>
      </c>
      <c r="C33" s="19">
        <f t="shared" si="6"/>
        <v>1506859576</v>
      </c>
      <c r="D33" s="19">
        <f t="shared" si="6"/>
        <v>178881925</v>
      </c>
      <c r="E33" s="19">
        <f t="shared" si="4"/>
        <v>1685741501</v>
      </c>
      <c r="F33" s="19">
        <f t="shared" si="7"/>
        <v>1171452324</v>
      </c>
      <c r="G33" s="19">
        <f t="shared" si="7"/>
        <v>1171452324</v>
      </c>
      <c r="H33" s="19">
        <f t="shared" si="5"/>
        <v>-335407252</v>
      </c>
      <c r="I33" s="48"/>
    </row>
    <row r="34" spans="1:11" s="22" customFormat="1" ht="15" customHeight="1" x14ac:dyDescent="0.25">
      <c r="B34" s="49" t="s">
        <v>19</v>
      </c>
      <c r="C34" s="19">
        <f t="shared" si="6"/>
        <v>135754000</v>
      </c>
      <c r="D34" s="19">
        <v>536770126</v>
      </c>
      <c r="E34" s="19">
        <f t="shared" si="4"/>
        <v>672524126</v>
      </c>
      <c r="F34" s="19">
        <v>604602126</v>
      </c>
      <c r="G34" s="19">
        <v>604602126</v>
      </c>
      <c r="H34" s="19">
        <f t="shared" si="5"/>
        <v>468848126</v>
      </c>
      <c r="I34" s="48"/>
    </row>
    <row r="35" spans="1:11" s="22" customFormat="1" ht="15" customHeight="1" x14ac:dyDescent="0.25">
      <c r="B35" s="49" t="s">
        <v>20</v>
      </c>
      <c r="C35" s="19">
        <f t="shared" si="6"/>
        <v>1009319199</v>
      </c>
      <c r="D35" s="19">
        <f t="shared" si="6"/>
        <v>120651799</v>
      </c>
      <c r="E35" s="19">
        <f t="shared" si="4"/>
        <v>1129970998</v>
      </c>
      <c r="F35" s="19">
        <f t="shared" si="7"/>
        <v>211598582</v>
      </c>
      <c r="G35" s="19">
        <f t="shared" si="7"/>
        <v>211598582</v>
      </c>
      <c r="H35" s="19">
        <f t="shared" si="5"/>
        <v>-797720617</v>
      </c>
      <c r="I35" s="48"/>
    </row>
    <row r="36" spans="1:11" s="22" customFormat="1" ht="39.75" customHeight="1" x14ac:dyDescent="0.25">
      <c r="B36" s="49" t="s">
        <v>22</v>
      </c>
      <c r="C36" s="19">
        <f>C17</f>
        <v>97170078267</v>
      </c>
      <c r="D36" s="19">
        <f>D17</f>
        <v>2389685779</v>
      </c>
      <c r="E36" s="19">
        <f t="shared" si="4"/>
        <v>99559764046</v>
      </c>
      <c r="F36" s="19">
        <f>F17</f>
        <v>55443752947</v>
      </c>
      <c r="G36" s="19">
        <f>G17</f>
        <v>55443752947</v>
      </c>
      <c r="H36" s="19">
        <f>SUM(G36-C36)</f>
        <v>-41726325320</v>
      </c>
      <c r="I36" s="48"/>
    </row>
    <row r="37" spans="1:11" s="22" customFormat="1" ht="30" customHeight="1" x14ac:dyDescent="0.25">
      <c r="B37" s="49" t="s">
        <v>23</v>
      </c>
      <c r="C37" s="19">
        <f>C18</f>
        <v>8518657919</v>
      </c>
      <c r="D37" s="19">
        <f>D18</f>
        <v>-101091203</v>
      </c>
      <c r="E37" s="19">
        <f t="shared" si="4"/>
        <v>8417566716</v>
      </c>
      <c r="F37" s="19">
        <f>F18</f>
        <v>4133174212</v>
      </c>
      <c r="G37" s="19">
        <f>G18</f>
        <v>4133174212</v>
      </c>
      <c r="H37" s="19">
        <f>G37-C37</f>
        <v>-4385483707</v>
      </c>
      <c r="I37" s="48"/>
    </row>
    <row r="38" spans="1:11" s="22" customFormat="1" ht="52.5" customHeight="1" x14ac:dyDescent="0.25">
      <c r="A38" s="45" t="s">
        <v>29</v>
      </c>
      <c r="B38" s="46"/>
      <c r="C38" s="50">
        <f t="shared" ref="C38:H38" si="8">SUM(C39:C42)</f>
        <v>260271567</v>
      </c>
      <c r="D38" s="50">
        <f>SUM(D39:D42)</f>
        <v>66031990</v>
      </c>
      <c r="E38" s="50">
        <f t="shared" si="8"/>
        <v>326303557</v>
      </c>
      <c r="F38" s="50">
        <f>SUM(F39:F42)</f>
        <v>190373419</v>
      </c>
      <c r="G38" s="50">
        <f t="shared" si="8"/>
        <v>190373419</v>
      </c>
      <c r="H38" s="50">
        <f t="shared" si="8"/>
        <v>-69898148</v>
      </c>
      <c r="I38" s="48"/>
    </row>
    <row r="39" spans="1:11" s="22" customFormat="1" ht="15" customHeight="1" x14ac:dyDescent="0.25">
      <c r="B39" s="49" t="s">
        <v>16</v>
      </c>
      <c r="C39" s="18">
        <v>0</v>
      </c>
      <c r="D39" s="18">
        <v>0</v>
      </c>
      <c r="E39" s="19">
        <f>SUM(C39:D39)</f>
        <v>0</v>
      </c>
      <c r="F39" s="18">
        <v>0</v>
      </c>
      <c r="G39" s="18">
        <v>0</v>
      </c>
      <c r="H39" s="18">
        <v>0</v>
      </c>
      <c r="I39" s="48"/>
    </row>
    <row r="40" spans="1:11" s="22" customFormat="1" ht="15" customHeight="1" x14ac:dyDescent="0.25">
      <c r="B40" s="49" t="s">
        <v>19</v>
      </c>
      <c r="C40" s="18">
        <v>0</v>
      </c>
      <c r="D40" s="19">
        <v>10676682</v>
      </c>
      <c r="E40" s="19">
        <f>SUM(C40:D40)</f>
        <v>10676682</v>
      </c>
      <c r="F40" s="19">
        <v>10676682</v>
      </c>
      <c r="G40" s="19">
        <v>10676682</v>
      </c>
      <c r="H40" s="19">
        <f>SUM(G40-C40)</f>
        <v>10676682</v>
      </c>
      <c r="I40" s="48"/>
    </row>
    <row r="41" spans="1:11" s="22" customFormat="1" ht="30" customHeight="1" x14ac:dyDescent="0.25">
      <c r="B41" s="49" t="s">
        <v>21</v>
      </c>
      <c r="C41" s="19">
        <f>C16</f>
        <v>260271567</v>
      </c>
      <c r="D41" s="19">
        <f>D16</f>
        <v>55355308</v>
      </c>
      <c r="E41" s="19">
        <f t="shared" ref="E41" si="9">C41+D41</f>
        <v>315626875</v>
      </c>
      <c r="F41" s="19">
        <f>F16</f>
        <v>179696737</v>
      </c>
      <c r="G41" s="19">
        <f>G16</f>
        <v>179696737</v>
      </c>
      <c r="H41" s="19">
        <f>SUM(G41-C41)</f>
        <v>-80574830</v>
      </c>
      <c r="I41" s="48"/>
    </row>
    <row r="42" spans="1:11" s="22" customFormat="1" ht="30" customHeight="1" x14ac:dyDescent="0.25">
      <c r="B42" s="49" t="s">
        <v>23</v>
      </c>
      <c r="C42" s="18">
        <v>0</v>
      </c>
      <c r="D42" s="18">
        <v>0</v>
      </c>
      <c r="E42" s="19">
        <f>SUM(C42:D42)</f>
        <v>0</v>
      </c>
      <c r="F42" s="18">
        <v>0</v>
      </c>
      <c r="G42" s="18">
        <v>0</v>
      </c>
      <c r="H42" s="18">
        <v>0</v>
      </c>
      <c r="I42" s="48"/>
    </row>
    <row r="43" spans="1:11" s="22" customFormat="1" ht="5.0999999999999996" customHeight="1" x14ac:dyDescent="0.25">
      <c r="A43" s="51"/>
      <c r="B43" s="51"/>
      <c r="C43" s="52"/>
      <c r="D43" s="52"/>
      <c r="E43" s="19"/>
      <c r="F43" s="53"/>
      <c r="G43" s="53"/>
      <c r="H43" s="53"/>
      <c r="I43" s="48"/>
    </row>
    <row r="44" spans="1:11" s="22" customFormat="1" ht="15" customHeight="1" x14ac:dyDescent="0.25">
      <c r="A44" s="45" t="s">
        <v>30</v>
      </c>
      <c r="B44" s="46"/>
      <c r="C44" s="47">
        <v>0</v>
      </c>
      <c r="D44" s="50">
        <f>D45</f>
        <v>0</v>
      </c>
      <c r="E44" s="50">
        <f>E45</f>
        <v>0</v>
      </c>
      <c r="F44" s="50">
        <f>F45</f>
        <v>0</v>
      </c>
      <c r="G44" s="50">
        <f>G45</f>
        <v>0</v>
      </c>
      <c r="H44" s="50">
        <f>H45</f>
        <v>0</v>
      </c>
      <c r="I44" s="48"/>
    </row>
    <row r="45" spans="1:11" s="22" customFormat="1" ht="15" customHeight="1" x14ac:dyDescent="0.25">
      <c r="B45" s="49" t="s">
        <v>24</v>
      </c>
      <c r="C45" s="18">
        <f>C19</f>
        <v>0</v>
      </c>
      <c r="D45" s="19">
        <f>D19</f>
        <v>0</v>
      </c>
      <c r="E45" s="19">
        <f>SUM(C45:D45)</f>
        <v>0</v>
      </c>
      <c r="F45" s="19">
        <f>F19</f>
        <v>0</v>
      </c>
      <c r="G45" s="19">
        <f>G19</f>
        <v>0</v>
      </c>
      <c r="H45" s="19">
        <f>SUM(G45-C45)</f>
        <v>0</v>
      </c>
      <c r="I45" s="48"/>
    </row>
    <row r="46" spans="1:11" s="3" customFormat="1" ht="2.25" customHeight="1" x14ac:dyDescent="0.2">
      <c r="A46" s="54"/>
      <c r="B46" s="54"/>
      <c r="C46" s="55"/>
      <c r="D46" s="55"/>
      <c r="E46" s="55"/>
      <c r="F46" s="55"/>
      <c r="G46" s="55"/>
      <c r="H46" s="55"/>
      <c r="I46" s="2"/>
    </row>
    <row r="47" spans="1:11" s="3" customFormat="1" ht="15.75" customHeight="1" x14ac:dyDescent="0.2">
      <c r="A47" s="27" t="s">
        <v>25</v>
      </c>
      <c r="B47" s="27"/>
      <c r="C47" s="28">
        <f>C29+C38+C44</f>
        <v>112032361653</v>
      </c>
      <c r="D47" s="28">
        <f>D29+D38+D44</f>
        <v>3411293547</v>
      </c>
      <c r="E47" s="28">
        <f t="shared" ref="E47:G47" si="10">E29+E38+E44</f>
        <v>115443655200</v>
      </c>
      <c r="F47" s="28">
        <f t="shared" si="10"/>
        <v>63786072583</v>
      </c>
      <c r="G47" s="28">
        <f t="shared" si="10"/>
        <v>63786072583</v>
      </c>
      <c r="H47" s="29">
        <f>SUM(G47-C47)</f>
        <v>-48246289070</v>
      </c>
      <c r="I47" s="12"/>
      <c r="K47" s="30"/>
    </row>
    <row r="48" spans="1:11" s="3" customFormat="1" ht="13.5" customHeight="1" x14ac:dyDescent="0.2">
      <c r="A48" s="31"/>
      <c r="B48" s="31"/>
      <c r="C48" s="32"/>
      <c r="D48" s="32"/>
      <c r="E48" s="32"/>
      <c r="F48" s="33" t="s">
        <v>26</v>
      </c>
      <c r="G48" s="34"/>
      <c r="H48" s="35"/>
      <c r="I48" s="12"/>
    </row>
    <row r="49" spans="1:9" s="3" customFormat="1" ht="14.25" x14ac:dyDescent="0.2">
      <c r="A49" s="56"/>
      <c r="B49" s="56"/>
      <c r="C49" s="56"/>
      <c r="D49" s="56"/>
      <c r="E49" s="56"/>
      <c r="I49" s="2"/>
    </row>
    <row r="50" spans="1:9" s="3" customFormat="1" ht="14.25" x14ac:dyDescent="0.2">
      <c r="A50" s="57" t="s">
        <v>31</v>
      </c>
      <c r="B50" s="57"/>
      <c r="C50" s="57"/>
      <c r="D50" s="57"/>
      <c r="E50" s="57"/>
      <c r="F50" s="58"/>
      <c r="G50" s="58"/>
      <c r="H50" s="58"/>
      <c r="I50" s="59"/>
    </row>
    <row r="51" spans="1:9" x14ac:dyDescent="0.25">
      <c r="D51" s="60"/>
      <c r="G51" s="30"/>
    </row>
    <row r="52" spans="1:9" x14ac:dyDescent="0.25">
      <c r="C52" s="60"/>
      <c r="D52" s="60"/>
      <c r="E52" s="60"/>
      <c r="F52" s="60"/>
      <c r="G52" s="60"/>
    </row>
    <row r="53" spans="1:9" x14ac:dyDescent="0.25">
      <c r="C53" s="60"/>
    </row>
    <row r="60" spans="1:9" s="64" customFormat="1" x14ac:dyDescent="0.25">
      <c r="A60" s="61"/>
      <c r="B60" s="62"/>
      <c r="C60" s="63"/>
      <c r="D60" s="63"/>
      <c r="E60" s="63"/>
      <c r="F60" s="63"/>
      <c r="G60" s="63"/>
      <c r="H60" s="61"/>
    </row>
    <row r="61" spans="1:9" x14ac:dyDescent="0.25">
      <c r="C61" s="19"/>
      <c r="D61" s="19"/>
      <c r="E61" s="19"/>
      <c r="F61" s="19"/>
      <c r="G61" s="19"/>
    </row>
    <row r="62" spans="1:9" x14ac:dyDescent="0.25">
      <c r="C62" s="19"/>
      <c r="D62" s="19"/>
      <c r="E62" s="19"/>
      <c r="F62" s="19"/>
      <c r="G62" s="19"/>
    </row>
    <row r="63" spans="1:9" x14ac:dyDescent="0.25">
      <c r="C63" s="19"/>
      <c r="D63" s="19"/>
      <c r="E63" s="19"/>
      <c r="F63" s="19"/>
      <c r="G63" s="19"/>
    </row>
    <row r="64" spans="1:9" x14ac:dyDescent="0.25">
      <c r="C64" s="19"/>
      <c r="D64" s="19"/>
      <c r="E64" s="19"/>
      <c r="F64" s="19"/>
      <c r="G64" s="19"/>
    </row>
    <row r="65" spans="1:8" x14ac:dyDescent="0.25">
      <c r="C65" s="19"/>
      <c r="D65" s="19"/>
      <c r="E65" s="19"/>
      <c r="F65" s="19"/>
      <c r="G65" s="19"/>
    </row>
    <row r="66" spans="1:8" x14ac:dyDescent="0.25">
      <c r="D66" s="19"/>
    </row>
    <row r="67" spans="1:8" s="67" customFormat="1" ht="28.5" customHeight="1" x14ac:dyDescent="0.25">
      <c r="A67" s="65"/>
      <c r="B67" s="66"/>
      <c r="C67" s="63"/>
      <c r="D67" s="63"/>
      <c r="E67" s="63"/>
      <c r="F67" s="63"/>
      <c r="G67" s="63"/>
      <c r="H67" s="65"/>
    </row>
    <row r="68" spans="1:8" x14ac:dyDescent="0.25">
      <c r="B68" s="68"/>
      <c r="C68" s="19"/>
      <c r="D68" s="19"/>
      <c r="E68" s="19"/>
      <c r="F68" s="19"/>
      <c r="G68" s="19"/>
    </row>
  </sheetData>
  <mergeCells count="30">
    <mergeCell ref="A47:B47"/>
    <mergeCell ref="H47:H48"/>
    <mergeCell ref="F48:G48"/>
    <mergeCell ref="A25:B27"/>
    <mergeCell ref="C25:G25"/>
    <mergeCell ref="H25:H26"/>
    <mergeCell ref="A29:B29"/>
    <mergeCell ref="A38:B38"/>
    <mergeCell ref="A44:B44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2023-08-01T18:58:05Z</dcterms:created>
  <dcterms:modified xsi:type="dcterms:W3CDTF">2023-08-01T18:58:05Z</dcterms:modified>
</cp:coreProperties>
</file>