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1 GOBIERNO ESTATAL - word y excel\"/>
    </mc:Choice>
  </mc:AlternateContent>
  <xr:revisionPtr revIDLastSave="0" documentId="8_{404360AC-D2F9-4A0B-91E7-85FDDB04AB03}" xr6:coauthVersionLast="40" xr6:coauthVersionMax="40" xr10:uidLastSave="{00000000-0000-0000-0000-000000000000}"/>
  <bookViews>
    <workbookView xWindow="0" yWindow="0" windowWidth="25200" windowHeight="11775" xr2:uid="{6253E132-B4A2-4B37-880D-A4631B1607FF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G90" i="1"/>
  <c r="F90" i="1"/>
  <c r="G88" i="1"/>
  <c r="F88" i="1"/>
  <c r="G86" i="1"/>
  <c r="F86" i="1"/>
  <c r="G84" i="1"/>
  <c r="F84" i="1"/>
  <c r="G82" i="1"/>
  <c r="F82" i="1"/>
  <c r="G80" i="1"/>
  <c r="F80" i="1"/>
  <c r="G78" i="1"/>
  <c r="F78" i="1"/>
  <c r="G76" i="1"/>
  <c r="F76" i="1"/>
  <c r="G74" i="1"/>
  <c r="F74" i="1"/>
  <c r="G72" i="1"/>
  <c r="F72" i="1"/>
  <c r="G70" i="1"/>
  <c r="F70" i="1"/>
  <c r="G68" i="1"/>
  <c r="G94" i="1" s="1"/>
  <c r="F68" i="1"/>
  <c r="F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C37" i="1"/>
  <c r="B37" i="1"/>
  <c r="B99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G99" i="1" s="1"/>
  <c r="F14" i="1"/>
  <c r="F37" i="1" s="1"/>
  <c r="F62" i="1" s="1"/>
  <c r="F99" i="1" s="1"/>
  <c r="C14" i="1"/>
  <c r="B14" i="1"/>
  <c r="G7" i="1"/>
  <c r="F7" i="1"/>
  <c r="C7" i="1"/>
  <c r="B7" i="1"/>
  <c r="A5" i="1"/>
  <c r="C99" i="1" l="1"/>
</calcChain>
</file>

<file path=xl/sharedStrings.xml><?xml version="1.0" encoding="utf-8"?>
<sst xmlns="http://schemas.openxmlformats.org/spreadsheetml/2006/main" count="65" uniqueCount="64">
  <si>
    <t>GOBIERNO CONSTITUCIONAL DEL ESTADO DE CHIAPAS</t>
  </si>
  <si>
    <t>GOBIERNO ESTATAL</t>
  </si>
  <si>
    <t>ESTADO DE SITUACIÓN FINANCIERA CONSOLIDADO</t>
  </si>
  <si>
    <t>( Cifras en Pesos )</t>
  </si>
  <si>
    <t>CONCEPTO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</si>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</sst>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;\ \(#,##0\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37" fontId="5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8" fillId="0" borderId="0" xfId="1" applyNumberFormat="1" applyFont="1" applyAlignment="1">
      <alignment vertical="top"/>
    </xf>
    <xf numFmtId="37" fontId="9" fillId="5" borderId="0" xfId="1" applyNumberFormat="1" applyFont="1" applyFill="1" applyAlignment="1">
      <alignment vertical="top"/>
    </xf>
    <xf numFmtId="164" fontId="5" fillId="5" borderId="0" xfId="1" applyNumberFormat="1" applyFont="1" applyFill="1" applyAlignment="1">
      <alignment vertical="top"/>
    </xf>
    <xf numFmtId="164" fontId="5" fillId="5" borderId="0" xfId="1" applyNumberFormat="1" applyFont="1" applyFill="1" applyAlignment="1">
      <alignment horizontal="right" vertical="top"/>
    </xf>
    <xf numFmtId="0" fontId="5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5" fillId="0" borderId="0" xfId="1" applyNumberFormat="1" applyFont="1" applyAlignment="1">
      <alignment vertical="top"/>
    </xf>
    <xf numFmtId="164" fontId="5" fillId="0" borderId="0" xfId="1" applyNumberFormat="1" applyFont="1" applyAlignment="1">
      <alignment vertical="top"/>
    </xf>
    <xf numFmtId="164" fontId="5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0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164" fontId="3" fillId="0" borderId="0" xfId="1" applyNumberFormat="1" applyFont="1" applyAlignment="1">
      <alignment vertical="top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9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11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164" fontId="3" fillId="0" borderId="0" xfId="1" applyNumberFormat="1" applyFont="1" applyAlignment="1">
      <alignment vertical="center"/>
    </xf>
    <xf numFmtId="37" fontId="8" fillId="0" borderId="0" xfId="1" applyNumberFormat="1" applyFont="1" applyAlignment="1">
      <alignment horizontal="left" vertical="top"/>
    </xf>
    <xf numFmtId="164" fontId="8" fillId="0" borderId="0" xfId="1" applyNumberFormat="1" applyFont="1" applyAlignment="1">
      <alignment horizontal="right" vertical="top"/>
    </xf>
    <xf numFmtId="37" fontId="9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9" fillId="5" borderId="0" xfId="1" applyNumberFormat="1" applyFont="1" applyFill="1" applyAlignment="1">
      <alignment horizontal="left" vertical="top"/>
    </xf>
    <xf numFmtId="37" fontId="5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9" fillId="5" borderId="0" xfId="1" applyNumberFormat="1" applyFont="1" applyFill="1" applyAlignment="1">
      <alignment vertical="top" wrapText="1"/>
    </xf>
    <xf numFmtId="37" fontId="12" fillId="0" borderId="0" xfId="1" applyNumberFormat="1" applyFont="1" applyAlignment="1">
      <alignment horizontal="left" vertical="top"/>
    </xf>
    <xf numFmtId="0" fontId="13" fillId="0" borderId="4" xfId="1" applyFont="1" applyBorder="1" applyAlignment="1">
      <alignment vertical="top"/>
    </xf>
    <xf numFmtId="164" fontId="13" fillId="0" borderId="4" xfId="1" applyNumberFormat="1" applyFont="1" applyBorder="1" applyAlignment="1">
      <alignment horizontal="right" vertical="top"/>
    </xf>
    <xf numFmtId="165" fontId="13" fillId="0" borderId="4" xfId="1" applyNumberFormat="1" applyFont="1" applyBorder="1" applyAlignment="1">
      <alignment horizontal="right" vertical="top"/>
    </xf>
    <xf numFmtId="0" fontId="14" fillId="0" borderId="0" xfId="1" applyFont="1" applyAlignment="1">
      <alignment vertical="top"/>
    </xf>
    <xf numFmtId="0" fontId="13" fillId="0" borderId="0" xfId="1" applyFont="1" applyAlignment="1">
      <alignment vertical="top"/>
    </xf>
    <xf numFmtId="164" fontId="13" fillId="0" borderId="0" xfId="1" applyNumberFormat="1" applyFont="1" applyAlignment="1">
      <alignment horizontal="right" vertical="top"/>
    </xf>
    <xf numFmtId="164" fontId="14" fillId="0" borderId="0" xfId="1" applyNumberFormat="1" applyFont="1" applyAlignment="1">
      <alignment vertical="top"/>
    </xf>
    <xf numFmtId="37" fontId="8" fillId="6" borderId="0" xfId="1" applyNumberFormat="1" applyFont="1" applyFill="1" applyAlignment="1">
      <alignment horizontal="left" vertical="top"/>
    </xf>
    <xf numFmtId="164" fontId="8" fillId="6" borderId="0" xfId="1" applyNumberFormat="1" applyFont="1" applyFill="1" applyAlignment="1">
      <alignment horizontal="right" vertical="top"/>
    </xf>
    <xf numFmtId="0" fontId="1" fillId="6" borderId="0" xfId="1" applyFont="1" applyFill="1" applyAlignment="1">
      <alignment vertical="top"/>
    </xf>
    <xf numFmtId="37" fontId="15" fillId="0" borderId="5" xfId="1" applyNumberFormat="1" applyFont="1" applyBorder="1" applyAlignment="1">
      <alignment vertical="top"/>
    </xf>
    <xf numFmtId="164" fontId="15" fillId="0" borderId="5" xfId="1" applyNumberFormat="1" applyFont="1" applyBorder="1" applyAlignment="1">
      <alignment vertical="top"/>
    </xf>
    <xf numFmtId="164" fontId="3" fillId="0" borderId="5" xfId="1" applyNumberFormat="1" applyFont="1" applyBorder="1" applyAlignment="1">
      <alignment horizontal="right" vertical="top"/>
    </xf>
    <xf numFmtId="43" fontId="16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164" fontId="3" fillId="0" borderId="5" xfId="1" applyNumberFormat="1" applyFont="1" applyBorder="1" applyAlignment="1">
      <alignment horizontal="left" vertical="top" wrapText="1"/>
    </xf>
    <xf numFmtId="164" fontId="16" fillId="0" borderId="5" xfId="1" applyNumberFormat="1" applyFont="1" applyBorder="1" applyAlignment="1">
      <alignment horizontal="left" vertical="top"/>
    </xf>
    <xf numFmtId="0" fontId="17" fillId="0" borderId="0" xfId="1" applyFont="1"/>
    <xf numFmtId="164" fontId="16" fillId="0" borderId="0" xfId="1" applyNumberFormat="1" applyFont="1" applyAlignment="1">
      <alignment horizontal="justify" vertical="top" wrapText="1"/>
    </xf>
    <xf numFmtId="164" fontId="1" fillId="0" borderId="0" xfId="1" applyNumberForma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6" fillId="0" borderId="0" xfId="1" applyFont="1" applyAlignment="1">
      <alignment horizontal="left"/>
    </xf>
    <xf numFmtId="164" fontId="16" fillId="0" borderId="0" xfId="1" applyNumberFormat="1" applyFont="1" applyAlignment="1">
      <alignment horizontal="left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164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  <xf numFmtId="164" fontId="19" fillId="0" borderId="0" xfId="1" applyNumberFormat="1" applyFont="1"/>
    <xf numFmtId="164" fontId="3" fillId="0" borderId="0" xfId="1" applyNumberFormat="1" applyFont="1"/>
  </cellXfs>
  <cellStyles count="4">
    <cellStyle name="Millares_P-Estados Financieros Dic. 05 2 2" xfId="2" xr:uid="{73BE1C4F-ACA2-4E5E-BC0C-C0E5A6CAEFC8}"/>
    <cellStyle name="Normal" xfId="0" builtinId="0"/>
    <cellStyle name="Normal 17" xfId="3" xr:uid="{136140B8-15D5-4DD0-99ED-47A39334DA86}"/>
    <cellStyle name="Normal 2 2" xfId="1" xr:uid="{5EFFAB24-01ED-403A-89F5-E00542842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7">
          <cell r="L7" t="str">
            <v>DIC 2022</v>
          </cell>
        </row>
        <row r="8">
          <cell r="L8" t="str">
            <v>JUN 2023</v>
          </cell>
        </row>
      </sheetData>
      <sheetData sheetId="1"/>
      <sheetData sheetId="2">
        <row r="5">
          <cell r="A5" t="str">
            <v>AL 30 DE JUNIO DE 2023</v>
          </cell>
        </row>
        <row r="13">
          <cell r="B13">
            <v>16817306524</v>
          </cell>
          <cell r="C13">
            <v>11667636522</v>
          </cell>
          <cell r="F13">
            <v>2339333215</v>
          </cell>
          <cell r="G13">
            <v>1533930235</v>
          </cell>
        </row>
        <row r="21">
          <cell r="B21">
            <v>2489235590</v>
          </cell>
          <cell r="C21">
            <v>50782194</v>
          </cell>
          <cell r="F21">
            <v>0</v>
          </cell>
          <cell r="G21">
            <v>0</v>
          </cell>
        </row>
        <row r="23">
          <cell r="F23">
            <v>179127101</v>
          </cell>
          <cell r="G23">
            <v>0</v>
          </cell>
        </row>
        <row r="26">
          <cell r="F26">
            <v>0</v>
          </cell>
          <cell r="G26">
            <v>0</v>
          </cell>
        </row>
        <row r="28">
          <cell r="F28">
            <v>0</v>
          </cell>
          <cell r="G28">
            <v>0</v>
          </cell>
        </row>
        <row r="29">
          <cell r="B29">
            <v>358832448</v>
          </cell>
          <cell r="C29">
            <v>47802537</v>
          </cell>
        </row>
        <row r="30">
          <cell r="F30">
            <v>46795741</v>
          </cell>
          <cell r="G30">
            <v>12105133</v>
          </cell>
        </row>
        <row r="34">
          <cell r="B34">
            <v>679510</v>
          </cell>
          <cell r="C34">
            <v>679510</v>
          </cell>
        </row>
        <row r="36">
          <cell r="B36">
            <v>77286430</v>
          </cell>
          <cell r="C36">
            <v>89763628</v>
          </cell>
        </row>
        <row r="37">
          <cell r="F37">
            <v>15039824</v>
          </cell>
          <cell r="G37">
            <v>45245181</v>
          </cell>
        </row>
        <row r="38">
          <cell r="B38">
            <v>0</v>
          </cell>
          <cell r="C38">
            <v>0</v>
          </cell>
        </row>
        <row r="40">
          <cell r="B40">
            <v>0</v>
          </cell>
          <cell r="C40">
            <v>0</v>
          </cell>
          <cell r="F40">
            <v>31123796</v>
          </cell>
          <cell r="G40">
            <v>10901878</v>
          </cell>
        </row>
        <row r="48">
          <cell r="B48">
            <v>1102518134</v>
          </cell>
          <cell r="C48">
            <v>1079645707</v>
          </cell>
          <cell r="F48">
            <v>2026601546</v>
          </cell>
          <cell r="G48">
            <v>2049566527</v>
          </cell>
        </row>
        <row r="51">
          <cell r="F51">
            <v>124011</v>
          </cell>
          <cell r="G51">
            <v>124011</v>
          </cell>
        </row>
        <row r="53">
          <cell r="B53">
            <v>5338265024</v>
          </cell>
          <cell r="C53">
            <v>5337792126</v>
          </cell>
          <cell r="F53">
            <v>12688649408</v>
          </cell>
          <cell r="G53">
            <v>13022620822</v>
          </cell>
        </row>
        <row r="56">
          <cell r="F56">
            <v>2925432275</v>
          </cell>
          <cell r="G56">
            <v>3012828170</v>
          </cell>
        </row>
        <row r="58">
          <cell r="F58">
            <v>925515600</v>
          </cell>
          <cell r="G58">
            <v>922998447</v>
          </cell>
        </row>
        <row r="59">
          <cell r="B59">
            <v>44848194377</v>
          </cell>
          <cell r="C59">
            <v>44089218125</v>
          </cell>
        </row>
        <row r="65">
          <cell r="F65">
            <v>55621205</v>
          </cell>
          <cell r="G65">
            <v>57072878</v>
          </cell>
        </row>
        <row r="66">
          <cell r="B66">
            <v>4510136847</v>
          </cell>
          <cell r="C66">
            <v>4420893928</v>
          </cell>
        </row>
        <row r="75">
          <cell r="B75">
            <v>378402938</v>
          </cell>
          <cell r="C75">
            <v>239423586</v>
          </cell>
        </row>
        <row r="77">
          <cell r="F77">
            <v>0</v>
          </cell>
          <cell r="G77">
            <v>0</v>
          </cell>
        </row>
        <row r="79">
          <cell r="F79">
            <v>106882006</v>
          </cell>
          <cell r="G79">
            <v>106882006</v>
          </cell>
        </row>
        <row r="81">
          <cell r="B81">
            <v>-126432790</v>
          </cell>
          <cell r="C81">
            <v>-131063559</v>
          </cell>
          <cell r="F81">
            <v>-16298785707</v>
          </cell>
          <cell r="G81">
            <v>-33144775614</v>
          </cell>
        </row>
        <row r="85">
          <cell r="B85">
            <v>4840789855</v>
          </cell>
          <cell r="C85">
            <v>4835109116</v>
          </cell>
          <cell r="F85">
            <v>24808961189</v>
          </cell>
          <cell r="G85">
            <v>40500130279</v>
          </cell>
        </row>
        <row r="87">
          <cell r="F87">
            <v>50203146272</v>
          </cell>
          <cell r="G87">
            <v>43056830346</v>
          </cell>
        </row>
        <row r="89">
          <cell r="F89">
            <v>673830810</v>
          </cell>
          <cell r="G89">
            <v>635699094</v>
          </cell>
        </row>
        <row r="91">
          <cell r="B91">
            <v>0</v>
          </cell>
          <cell r="C91">
            <v>0</v>
          </cell>
        </row>
        <row r="93">
          <cell r="B93">
            <v>89757400</v>
          </cell>
          <cell r="C93">
            <v>92049968</v>
          </cell>
          <cell r="F93">
            <v>0</v>
          </cell>
          <cell r="G93">
            <v>0</v>
          </cell>
        </row>
        <row r="96">
          <cell r="F96">
            <v>-2426005</v>
          </cell>
          <cell r="G96">
            <v>-2426005</v>
          </cell>
        </row>
        <row r="100">
          <cell r="F100">
            <v>0</v>
          </cell>
          <cell r="G100">
            <v>0</v>
          </cell>
        </row>
        <row r="102">
          <cell r="F102">
            <v>0</v>
          </cell>
          <cell r="G10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DD6C7-3407-4C2F-833D-DF923E9756C6}">
  <sheetPr>
    <tabColor theme="0" tint="-0.14999847407452621"/>
    <pageSetUpPr fitToPage="1"/>
  </sheetPr>
  <dimension ref="A1:L123"/>
  <sheetViews>
    <sheetView showGridLines="0" tabSelected="1" topLeftCell="A19" zoomScale="80" zoomScaleNormal="80" workbookViewId="0">
      <selection sqref="A1:G101"/>
    </sheetView>
  </sheetViews>
  <sheetFormatPr baseColWidth="10" defaultRowHeight="15" x14ac:dyDescent="0.25"/>
  <cols>
    <col min="1" max="1" width="50.7109375" style="2" customWidth="1"/>
    <col min="2" max="3" width="20.7109375" style="87" customWidth="1"/>
    <col min="4" max="4" width="1.140625" style="2" customWidth="1"/>
    <col min="5" max="5" width="62.7109375" style="2" customWidth="1"/>
    <col min="6" max="7" width="20.7109375" style="87" customWidth="1"/>
    <col min="8" max="12" width="11.42578125" style="81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tr">
        <f>'[1]ESF (cuentas)'!A5:G5</f>
        <v>AL 30 DE JUNIO DE 2023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3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4</v>
      </c>
      <c r="B7" s="5" t="str">
        <f>'[1]BALANZA AC.'!L8</f>
        <v>JUN 2023</v>
      </c>
      <c r="C7" s="6" t="str">
        <f>'[1]BALANZA AC.'!L7</f>
        <v>DIC 2022</v>
      </c>
      <c r="D7" s="6"/>
      <c r="E7" s="7" t="s">
        <v>4</v>
      </c>
      <c r="F7" s="5" t="str">
        <f>'[1]BALANZA AC.'!L8</f>
        <v>JUN 2023</v>
      </c>
      <c r="G7" s="8" t="str">
        <f>'[1]BALANZA AC.'!L7</f>
        <v>DIC 2022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1"/>
      <c r="C8" s="11"/>
      <c r="D8" s="12"/>
      <c r="E8" s="10"/>
      <c r="F8" s="11"/>
      <c r="G8" s="11"/>
    </row>
    <row r="9" spans="1:12" s="9" customFormat="1" ht="15" customHeight="1" x14ac:dyDescent="0.25">
      <c r="A9" s="13" t="s">
        <v>5</v>
      </c>
      <c r="B9" s="14"/>
      <c r="C9" s="14"/>
      <c r="D9" s="15"/>
      <c r="E9" s="13" t="s">
        <v>6</v>
      </c>
      <c r="F9" s="14"/>
      <c r="G9" s="14"/>
    </row>
    <row r="10" spans="1:12" s="9" customFormat="1" ht="9.9499999999999993" customHeight="1" x14ac:dyDescent="0.25">
      <c r="A10" s="16"/>
      <c r="B10" s="11"/>
      <c r="C10" s="11"/>
      <c r="D10" s="12"/>
      <c r="E10" s="10"/>
      <c r="F10" s="11"/>
      <c r="G10" s="11"/>
    </row>
    <row r="11" spans="1:12" s="9" customFormat="1" ht="3" customHeight="1" x14ac:dyDescent="0.25">
      <c r="A11" s="10"/>
      <c r="B11" s="11"/>
      <c r="C11" s="11"/>
      <c r="D11" s="12"/>
      <c r="E11" s="10"/>
      <c r="F11" s="11"/>
      <c r="G11" s="11"/>
    </row>
    <row r="12" spans="1:12" s="23" customFormat="1" ht="15" customHeight="1" x14ac:dyDescent="0.25">
      <c r="A12" s="17" t="s">
        <v>7</v>
      </c>
      <c r="B12" s="18"/>
      <c r="C12" s="19"/>
      <c r="D12" s="20"/>
      <c r="E12" s="17" t="s">
        <v>8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9</v>
      </c>
      <c r="B14" s="28">
        <f>SUM('[1]ESF (cuentas)'!B13)</f>
        <v>16817306524</v>
      </c>
      <c r="C14" s="28">
        <f>SUM('[1]ESF (cuentas)'!C13)</f>
        <v>11667636522</v>
      </c>
      <c r="D14" s="30"/>
      <c r="E14" s="29" t="s">
        <v>10</v>
      </c>
      <c r="F14" s="28">
        <f>SUM('[1]ESF (cuentas)'!F13)</f>
        <v>2339333215</v>
      </c>
      <c r="G14" s="28">
        <f>SUM('[1]ESF (cuentas)'!G13)</f>
        <v>1533930235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11</v>
      </c>
      <c r="B17" s="28">
        <f>SUM('[1]ESF (cuentas)'!B21)</f>
        <v>2489235590</v>
      </c>
      <c r="C17" s="28">
        <f>SUM('[1]ESF (cuentas)'!C21)</f>
        <v>50782194</v>
      </c>
      <c r="D17" s="30"/>
      <c r="E17" s="23" t="s">
        <v>12</v>
      </c>
      <c r="F17" s="28">
        <f>SUM('[1]ESF (cuentas)'!F21)</f>
        <v>0</v>
      </c>
      <c r="G17" s="28">
        <f>SUM('[1]ESF (cuentas)'!G21)</f>
        <v>0</v>
      </c>
    </row>
    <row r="18" spans="1:7" s="23" customFormat="1" ht="9.9499999999999993" customHeight="1" x14ac:dyDescent="0.25">
      <c r="A18" s="29"/>
      <c r="B18" s="28"/>
      <c r="C18" s="28"/>
      <c r="D18" s="30"/>
      <c r="F18" s="32"/>
      <c r="G18" s="32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13</v>
      </c>
      <c r="B20" s="28">
        <f>SUM('[1]ESF (cuentas)'!B29)</f>
        <v>358832448</v>
      </c>
      <c r="C20" s="28">
        <f>SUM('[1]ESF (cuentas)'!C29)</f>
        <v>47802537</v>
      </c>
      <c r="D20" s="30"/>
      <c r="E20" s="33" t="s">
        <v>14</v>
      </c>
      <c r="F20" s="28">
        <f>SUM('[1]ESF (cuentas)'!F23)</f>
        <v>179127101</v>
      </c>
      <c r="G20" s="28">
        <f>SUM('[1]ESF (cuentas)'!G23)</f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3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4"/>
      <c r="F22" s="28"/>
      <c r="G22" s="28"/>
    </row>
    <row r="23" spans="1:7" s="23" customFormat="1" ht="15" customHeight="1" x14ac:dyDescent="0.25">
      <c r="A23" s="29" t="s">
        <v>15</v>
      </c>
      <c r="B23" s="28">
        <f>SUM('[1]ESF (cuentas)'!B34)</f>
        <v>679510</v>
      </c>
      <c r="C23" s="28">
        <f>SUM('[1]ESF (cuentas)'!C34)</f>
        <v>679510</v>
      </c>
      <c r="D23" s="30"/>
      <c r="E23" s="34" t="s">
        <v>16</v>
      </c>
      <c r="F23" s="28">
        <f>SUM('[1]ESF (cuentas)'!F26)</f>
        <v>0</v>
      </c>
      <c r="G23" s="28">
        <f>SUM('[1]ESF (cuentas)'!G26)</f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4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4"/>
      <c r="F25" s="28"/>
      <c r="G25" s="28"/>
    </row>
    <row r="26" spans="1:7" s="23" customFormat="1" ht="15" customHeight="1" x14ac:dyDescent="0.25">
      <c r="A26" s="29" t="s">
        <v>17</v>
      </c>
      <c r="B26" s="28">
        <f>SUM('[1]ESF (cuentas)'!B36)</f>
        <v>77286430</v>
      </c>
      <c r="C26" s="28">
        <f>SUM('[1]ESF (cuentas)'!C36)</f>
        <v>89763628</v>
      </c>
      <c r="D26" s="30"/>
      <c r="E26" s="34" t="s">
        <v>18</v>
      </c>
      <c r="F26" s="28">
        <f>SUM('[1]ESF (cuentas)'!F28)</f>
        <v>0</v>
      </c>
      <c r="G26" s="28">
        <f>SUM('[1]ESF (cuentas)'!G28)</f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4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4"/>
      <c r="F28" s="28"/>
      <c r="G28" s="28"/>
    </row>
    <row r="29" spans="1:7" s="23" customFormat="1" ht="15" customHeight="1" x14ac:dyDescent="0.25">
      <c r="A29" s="33" t="s">
        <v>19</v>
      </c>
      <c r="B29" s="28">
        <f>SUM('[1]ESF (cuentas)'!B38)</f>
        <v>0</v>
      </c>
      <c r="C29" s="28">
        <f>SUM('[1]ESF (cuentas)'!C38)</f>
        <v>0</v>
      </c>
      <c r="D29" s="30"/>
      <c r="E29" s="33" t="s">
        <v>20</v>
      </c>
      <c r="F29" s="28">
        <f>SUM('[1]ESF (cuentas)'!F30)</f>
        <v>46795741</v>
      </c>
      <c r="G29" s="28">
        <f>SUM('[1]ESF (cuentas)'!G30)</f>
        <v>12105133</v>
      </c>
    </row>
    <row r="30" spans="1:7" s="23" customFormat="1" ht="15" customHeight="1" x14ac:dyDescent="0.25">
      <c r="A30" s="33"/>
      <c r="B30" s="28"/>
      <c r="C30" s="28"/>
      <c r="D30" s="35"/>
      <c r="E30" s="33"/>
      <c r="F30" s="28"/>
      <c r="G30" s="28"/>
    </row>
    <row r="31" spans="1:7" s="23" customFormat="1" ht="3" customHeight="1" x14ac:dyDescent="0.25">
      <c r="A31" s="29"/>
      <c r="B31" s="28"/>
      <c r="C31" s="28"/>
      <c r="D31" s="35"/>
      <c r="E31" s="34"/>
      <c r="F31" s="28"/>
      <c r="G31" s="28"/>
    </row>
    <row r="32" spans="1:7" s="23" customFormat="1" ht="15" customHeight="1" x14ac:dyDescent="0.25">
      <c r="A32" s="29" t="s">
        <v>21</v>
      </c>
      <c r="B32" s="28">
        <f>SUM('[1]ESF (cuentas)'!B40)</f>
        <v>0</v>
      </c>
      <c r="C32" s="28">
        <f>SUM('[1]ESF (cuentas)'!C40)</f>
        <v>0</v>
      </c>
      <c r="D32" s="35"/>
      <c r="E32" s="34" t="s">
        <v>22</v>
      </c>
      <c r="F32" s="28">
        <f>SUM('[1]ESF (cuentas)'!F37)</f>
        <v>15039824</v>
      </c>
      <c r="G32" s="28">
        <f>SUM('[1]ESF (cuentas)'!G37)</f>
        <v>45245181</v>
      </c>
    </row>
    <row r="33" spans="1:7" s="23" customFormat="1" ht="9.9499999999999993" customHeight="1" x14ac:dyDescent="0.25">
      <c r="A33" s="29"/>
      <c r="B33" s="28"/>
      <c r="C33" s="28"/>
      <c r="D33" s="35"/>
      <c r="E33" s="34"/>
      <c r="F33" s="28"/>
      <c r="G33" s="28"/>
    </row>
    <row r="34" spans="1:7" s="23" customFormat="1" ht="3" customHeight="1" x14ac:dyDescent="0.25">
      <c r="A34" s="29"/>
      <c r="B34" s="28"/>
      <c r="C34" s="28"/>
      <c r="D34" s="35"/>
      <c r="E34" s="34"/>
      <c r="F34" s="28"/>
      <c r="G34" s="28"/>
    </row>
    <row r="35" spans="1:7" s="23" customFormat="1" ht="15" customHeight="1" x14ac:dyDescent="0.25">
      <c r="A35" s="29"/>
      <c r="B35" s="28"/>
      <c r="C35" s="28"/>
      <c r="D35" s="35"/>
      <c r="E35" s="34" t="s">
        <v>23</v>
      </c>
      <c r="F35" s="28">
        <f>SUM('[1]ESF (cuentas)'!F40)</f>
        <v>31123796</v>
      </c>
      <c r="G35" s="28">
        <f>SUM('[1]ESF (cuentas)'!G40)</f>
        <v>10901878</v>
      </c>
    </row>
    <row r="36" spans="1:7" s="23" customFormat="1" ht="9.9499999999999993" customHeight="1" x14ac:dyDescent="0.25">
      <c r="A36" s="29"/>
      <c r="B36" s="28"/>
      <c r="C36" s="28"/>
      <c r="D36" s="35"/>
      <c r="E36" s="34"/>
      <c r="F36" s="28"/>
      <c r="G36" s="28"/>
    </row>
    <row r="37" spans="1:7" s="23" customFormat="1" ht="15" customHeight="1" x14ac:dyDescent="0.25">
      <c r="A37" s="36" t="s">
        <v>24</v>
      </c>
      <c r="B37" s="26">
        <f>SUM(B14:B33)</f>
        <v>19743340502</v>
      </c>
      <c r="C37" s="26">
        <f>SUM(C14:C33)</f>
        <v>11856664391</v>
      </c>
      <c r="D37" s="35"/>
      <c r="E37" s="37" t="s">
        <v>25</v>
      </c>
      <c r="F37" s="26">
        <f>SUM(F14:F35)</f>
        <v>2611419677</v>
      </c>
      <c r="G37" s="26">
        <f>SUM(G14:G35)</f>
        <v>1602182427</v>
      </c>
    </row>
    <row r="38" spans="1:7" s="23" customFormat="1" ht="12.75" x14ac:dyDescent="0.25">
      <c r="A38" s="38"/>
      <c r="B38" s="28"/>
      <c r="C38" s="28"/>
      <c r="D38" s="35"/>
      <c r="E38" s="35"/>
      <c r="F38" s="27"/>
      <c r="G38" s="27"/>
    </row>
    <row r="39" spans="1:7" s="23" customFormat="1" ht="15" customHeight="1" x14ac:dyDescent="0.25">
      <c r="A39" s="17" t="s">
        <v>26</v>
      </c>
      <c r="B39" s="22"/>
      <c r="C39" s="22"/>
      <c r="D39" s="35"/>
      <c r="E39" s="17" t="s">
        <v>27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5"/>
      <c r="E40" s="24"/>
      <c r="F40" s="28"/>
      <c r="G40" s="28"/>
    </row>
    <row r="41" spans="1:7" s="39" customFormat="1" ht="15" customHeight="1" x14ac:dyDescent="0.25">
      <c r="A41" s="29" t="s">
        <v>28</v>
      </c>
      <c r="B41" s="28">
        <f>SUM('[1]ESF (cuentas)'!B48)</f>
        <v>1102518134</v>
      </c>
      <c r="C41" s="28">
        <f>SUM('[1]ESF (cuentas)'!C48)</f>
        <v>1079645707</v>
      </c>
      <c r="D41" s="34"/>
      <c r="E41" s="29" t="s">
        <v>29</v>
      </c>
      <c r="F41" s="28">
        <f>SUM('[1]ESF (cuentas)'!F48)</f>
        <v>2026601546</v>
      </c>
      <c r="G41" s="28">
        <f>SUM('[1]ESF (cuentas)'!G48)</f>
        <v>2049566527</v>
      </c>
    </row>
    <row r="42" spans="1:7" s="39" customFormat="1" ht="9.9499999999999993" customHeight="1" x14ac:dyDescent="0.25">
      <c r="A42" s="29"/>
      <c r="B42" s="28"/>
      <c r="C42" s="28"/>
      <c r="D42" s="34"/>
      <c r="E42" s="29"/>
      <c r="F42" s="28"/>
      <c r="G42" s="28"/>
    </row>
    <row r="43" spans="1:7" s="39" customFormat="1" ht="3" customHeight="1" x14ac:dyDescent="0.25">
      <c r="A43" s="29"/>
      <c r="B43" s="28"/>
      <c r="C43" s="28"/>
      <c r="D43" s="34"/>
      <c r="E43" s="29"/>
      <c r="F43" s="28"/>
      <c r="G43" s="28"/>
    </row>
    <row r="44" spans="1:7" s="23" customFormat="1" ht="15" customHeight="1" x14ac:dyDescent="0.25">
      <c r="A44" s="33" t="s">
        <v>30</v>
      </c>
      <c r="B44" s="28">
        <f>SUM('[1]ESF (cuentas)'!B53)</f>
        <v>5338265024</v>
      </c>
      <c r="C44" s="28">
        <f>SUM('[1]ESF (cuentas)'!C53)</f>
        <v>5337792126</v>
      </c>
      <c r="D44" s="34"/>
      <c r="E44" s="29" t="s">
        <v>31</v>
      </c>
      <c r="F44" s="28">
        <f>SUM('[1]ESF (cuentas)'!F51)</f>
        <v>124011</v>
      </c>
      <c r="G44" s="28">
        <f>SUM('[1]ESF (cuentas)'!G51)</f>
        <v>124011</v>
      </c>
    </row>
    <row r="45" spans="1:7" s="23" customFormat="1" ht="15" customHeight="1" x14ac:dyDescent="0.25">
      <c r="A45" s="33"/>
      <c r="B45" s="28"/>
      <c r="C45" s="28"/>
      <c r="D45" s="34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4"/>
      <c r="E46" s="34"/>
      <c r="F46" s="28"/>
      <c r="G46" s="28"/>
    </row>
    <row r="47" spans="1:7" s="23" customFormat="1" ht="15" customHeight="1" x14ac:dyDescent="0.25">
      <c r="A47" s="33" t="s">
        <v>32</v>
      </c>
      <c r="B47" s="28">
        <f>SUM('[1]ESF (cuentas)'!B59)</f>
        <v>44848194377</v>
      </c>
      <c r="C47" s="28">
        <f>SUM('[1]ESF (cuentas)'!C59)</f>
        <v>44089218125</v>
      </c>
      <c r="D47" s="34"/>
      <c r="E47" s="29" t="s">
        <v>33</v>
      </c>
      <c r="F47" s="28">
        <f>SUM('[1]ESF (cuentas)'!F53)</f>
        <v>12688649408</v>
      </c>
      <c r="G47" s="28">
        <f>SUM('[1]ESF (cuentas)'!G53)</f>
        <v>13022620822</v>
      </c>
    </row>
    <row r="48" spans="1:7" s="23" customFormat="1" ht="15" customHeight="1" x14ac:dyDescent="0.25">
      <c r="A48" s="33"/>
      <c r="B48" s="28"/>
      <c r="C48" s="28"/>
      <c r="D48" s="34"/>
      <c r="F48" s="28"/>
      <c r="G48" s="28"/>
    </row>
    <row r="49" spans="1:7" s="23" customFormat="1" ht="3" customHeight="1" x14ac:dyDescent="0.25">
      <c r="A49" s="29"/>
      <c r="B49" s="28"/>
      <c r="C49" s="28"/>
      <c r="D49" s="34"/>
      <c r="E49" s="29"/>
      <c r="F49" s="28"/>
      <c r="G49" s="28"/>
    </row>
    <row r="50" spans="1:7" s="23" customFormat="1" ht="15" customHeight="1" x14ac:dyDescent="0.25">
      <c r="A50" s="29" t="s">
        <v>34</v>
      </c>
      <c r="B50" s="28">
        <f>SUM('[1]ESF (cuentas)'!B66)</f>
        <v>4510136847</v>
      </c>
      <c r="C50" s="28">
        <f>SUM('[1]ESF (cuentas)'!C66)</f>
        <v>4420893928</v>
      </c>
      <c r="D50" s="34"/>
      <c r="E50" s="29" t="s">
        <v>35</v>
      </c>
      <c r="F50" s="28">
        <f>SUM('[1]ESF (cuentas)'!F56)</f>
        <v>2925432275</v>
      </c>
      <c r="G50" s="28">
        <f>SUM('[1]ESF (cuentas)'!G56)</f>
        <v>3012828170</v>
      </c>
    </row>
    <row r="51" spans="1:7" s="23" customFormat="1" ht="9.9499999999999993" customHeight="1" x14ac:dyDescent="0.25">
      <c r="A51" s="29"/>
      <c r="B51" s="28"/>
      <c r="C51" s="28"/>
      <c r="D51" s="34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4"/>
      <c r="E52" s="29"/>
      <c r="F52" s="28"/>
      <c r="G52" s="28"/>
    </row>
    <row r="53" spans="1:7" s="23" customFormat="1" ht="15" customHeight="1" x14ac:dyDescent="0.25">
      <c r="A53" s="29" t="s">
        <v>36</v>
      </c>
      <c r="B53" s="28">
        <f>SUM('[1]ESF (cuentas)'!B75)</f>
        <v>378402938</v>
      </c>
      <c r="C53" s="28">
        <f>SUM('[1]ESF (cuentas)'!C75)</f>
        <v>239423586</v>
      </c>
      <c r="D53" s="35"/>
      <c r="E53" s="33" t="s">
        <v>37</v>
      </c>
      <c r="F53" s="28">
        <f>SUM('[1]ESF (cuentas)'!F58)</f>
        <v>925515600</v>
      </c>
      <c r="G53" s="28">
        <f>SUM('[1]ESF (cuentas)'!G58)</f>
        <v>922998447</v>
      </c>
    </row>
    <row r="54" spans="1:7" s="23" customFormat="1" ht="15" customHeight="1" x14ac:dyDescent="0.25">
      <c r="A54" s="29"/>
      <c r="B54" s="28"/>
      <c r="C54" s="28"/>
      <c r="D54" s="35"/>
      <c r="E54" s="33"/>
      <c r="F54" s="32"/>
      <c r="G54" s="32"/>
    </row>
    <row r="55" spans="1:7" s="23" customFormat="1" ht="3" customHeight="1" x14ac:dyDescent="0.25">
      <c r="A55" s="29"/>
      <c r="B55" s="28"/>
      <c r="C55" s="28"/>
      <c r="D55" s="35"/>
      <c r="F55" s="32"/>
      <c r="G55" s="32"/>
    </row>
    <row r="56" spans="1:7" s="39" customFormat="1" ht="15" customHeight="1" x14ac:dyDescent="0.25">
      <c r="A56" s="33" t="s">
        <v>38</v>
      </c>
      <c r="B56" s="40">
        <f>SUM('[1]ESF (cuentas)'!B81)</f>
        <v>-126432790</v>
      </c>
      <c r="C56" s="40">
        <f>SUM('[1]ESF (cuentas)'!C81)</f>
        <v>-131063559</v>
      </c>
      <c r="D56" s="35"/>
      <c r="E56" s="41" t="s">
        <v>39</v>
      </c>
      <c r="F56" s="28">
        <f>SUM('[1]ESF (cuentas)'!F65)</f>
        <v>55621205</v>
      </c>
      <c r="G56" s="28">
        <f>SUM('[1]ESF (cuentas)'!G65)</f>
        <v>57072878</v>
      </c>
    </row>
    <row r="57" spans="1:7" s="39" customFormat="1" ht="15" customHeight="1" x14ac:dyDescent="0.25">
      <c r="A57" s="33"/>
      <c r="B57" s="28"/>
      <c r="C57" s="28"/>
      <c r="D57" s="35"/>
      <c r="E57" s="23"/>
      <c r="F57" s="32"/>
      <c r="G57" s="32"/>
    </row>
    <row r="58" spans="1:7" s="39" customFormat="1" ht="3" customHeight="1" x14ac:dyDescent="0.25">
      <c r="A58" s="29"/>
      <c r="B58" s="28"/>
      <c r="C58" s="28"/>
      <c r="D58" s="35"/>
      <c r="E58" s="24"/>
      <c r="F58" s="26"/>
      <c r="G58" s="26"/>
    </row>
    <row r="59" spans="1:7" s="39" customFormat="1" ht="15" customHeight="1" x14ac:dyDescent="0.25">
      <c r="A59" s="29" t="s">
        <v>40</v>
      </c>
      <c r="B59" s="28">
        <f>SUM('[1]ESF (cuentas)'!B85)</f>
        <v>4840789855</v>
      </c>
      <c r="C59" s="28">
        <f>SUM('[1]ESF (cuentas)'!C85)</f>
        <v>4835109116</v>
      </c>
      <c r="D59" s="35"/>
      <c r="E59" s="37" t="s">
        <v>41</v>
      </c>
      <c r="F59" s="26">
        <f>SUM(F41:F56)</f>
        <v>18621944045</v>
      </c>
      <c r="G59" s="26">
        <f>SUM(G41:G56)</f>
        <v>19065210855</v>
      </c>
    </row>
    <row r="60" spans="1:7" s="39" customFormat="1" ht="12.75" x14ac:dyDescent="0.25">
      <c r="B60" s="42"/>
      <c r="C60" s="42"/>
      <c r="D60" s="35"/>
      <c r="E60" s="23"/>
      <c r="F60" s="32"/>
      <c r="G60" s="32"/>
    </row>
    <row r="61" spans="1:7" s="23" customFormat="1" ht="3" customHeight="1" x14ac:dyDescent="0.25">
      <c r="A61" s="29"/>
      <c r="B61" s="28"/>
      <c r="C61" s="28"/>
      <c r="D61" s="34"/>
      <c r="E61" s="34"/>
      <c r="F61" s="28"/>
      <c r="G61" s="28"/>
    </row>
    <row r="62" spans="1:7" s="23" customFormat="1" ht="15" customHeight="1" x14ac:dyDescent="0.25">
      <c r="A62" s="33" t="s">
        <v>42</v>
      </c>
      <c r="B62" s="28">
        <f>SUM('[1]ESF (cuentas)'!B91)</f>
        <v>0</v>
      </c>
      <c r="C62" s="28">
        <f>SUM('[1]ESF (cuentas)'!C91)</f>
        <v>0</v>
      </c>
      <c r="D62" s="35"/>
      <c r="E62" s="43" t="s">
        <v>43</v>
      </c>
      <c r="F62" s="44">
        <f>SUM(F37+F59)</f>
        <v>21233363722</v>
      </c>
      <c r="G62" s="44">
        <f>SUM(G37+G59)</f>
        <v>20667393282</v>
      </c>
    </row>
    <row r="63" spans="1:7" s="23" customFormat="1" ht="15" customHeight="1" x14ac:dyDescent="0.25">
      <c r="A63" s="33"/>
      <c r="B63" s="28"/>
      <c r="C63" s="28"/>
      <c r="D63" s="35"/>
      <c r="F63" s="32"/>
      <c r="G63" s="32"/>
    </row>
    <row r="64" spans="1:7" s="23" customFormat="1" ht="3" customHeight="1" x14ac:dyDescent="0.25">
      <c r="A64" s="29"/>
      <c r="B64" s="28"/>
      <c r="C64" s="28"/>
      <c r="D64" s="35"/>
      <c r="F64" s="32"/>
      <c r="G64" s="32"/>
    </row>
    <row r="65" spans="1:7" s="23" customFormat="1" ht="15" customHeight="1" x14ac:dyDescent="0.25">
      <c r="A65" s="29" t="s">
        <v>44</v>
      </c>
      <c r="B65" s="28">
        <f>SUM('[1]ESF (cuentas)'!B93)</f>
        <v>89757400</v>
      </c>
      <c r="C65" s="28">
        <f>SUM('[1]ESF (cuentas)'!C93)</f>
        <v>92049968</v>
      </c>
      <c r="D65" s="35"/>
      <c r="E65" s="45" t="s">
        <v>45</v>
      </c>
      <c r="F65" s="46"/>
      <c r="G65" s="46"/>
    </row>
    <row r="66" spans="1:7" s="23" customFormat="1" ht="12.75" x14ac:dyDescent="0.25">
      <c r="A66" s="29"/>
      <c r="B66" s="28"/>
      <c r="C66" s="28"/>
      <c r="D66" s="35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5"/>
      <c r="E67" s="24"/>
      <c r="F67" s="28"/>
      <c r="G67" s="28"/>
    </row>
    <row r="68" spans="1:7" s="23" customFormat="1" ht="12.75" customHeight="1" x14ac:dyDescent="0.25">
      <c r="A68" s="36" t="s">
        <v>46</v>
      </c>
      <c r="B68" s="26">
        <f>SUM(B41:B65)</f>
        <v>60981631785</v>
      </c>
      <c r="C68" s="26">
        <f>SUM(C41:C65)</f>
        <v>59963068997</v>
      </c>
      <c r="D68" s="35"/>
      <c r="E68" s="47" t="s">
        <v>47</v>
      </c>
      <c r="F68" s="19">
        <f>SUM(F70:F74)</f>
        <v>-16191903701</v>
      </c>
      <c r="G68" s="19">
        <f>SUM(G70:G74)</f>
        <v>-33037893608</v>
      </c>
    </row>
    <row r="69" spans="1:7" s="23" customFormat="1" ht="9.9499999999999993" customHeight="1" x14ac:dyDescent="0.25">
      <c r="A69" s="29"/>
      <c r="B69" s="28"/>
      <c r="C69" s="28"/>
      <c r="D69" s="35"/>
      <c r="E69" s="48"/>
      <c r="F69" s="49"/>
      <c r="G69" s="49"/>
    </row>
    <row r="70" spans="1:7" s="23" customFormat="1" ht="15" customHeight="1" x14ac:dyDescent="0.25">
      <c r="A70" s="29"/>
      <c r="B70" s="28"/>
      <c r="C70" s="28"/>
      <c r="D70" s="35"/>
      <c r="E70" s="38" t="s">
        <v>48</v>
      </c>
      <c r="F70" s="28">
        <f>SUM('[1]ESF (cuentas)'!F77)</f>
        <v>0</v>
      </c>
      <c r="G70" s="28">
        <f>SUM('[1]ESF (cuentas)'!G77)</f>
        <v>0</v>
      </c>
    </row>
    <row r="71" spans="1:7" s="23" customFormat="1" ht="9.9499999999999993" customHeight="1" x14ac:dyDescent="0.25">
      <c r="A71" s="29"/>
      <c r="B71" s="28"/>
      <c r="C71" s="28"/>
      <c r="D71" s="35"/>
      <c r="E71" s="48"/>
      <c r="F71" s="49"/>
      <c r="G71" s="49"/>
    </row>
    <row r="72" spans="1:7" s="23" customFormat="1" ht="15" customHeight="1" x14ac:dyDescent="0.25">
      <c r="B72" s="32"/>
      <c r="C72" s="32"/>
      <c r="D72" s="35"/>
      <c r="E72" s="38" t="s">
        <v>49</v>
      </c>
      <c r="F72" s="28">
        <f>SUM('[1]ESF (cuentas)'!F79)</f>
        <v>106882006</v>
      </c>
      <c r="G72" s="28">
        <f>SUM('[1]ESF (cuentas)'!G79)</f>
        <v>106882006</v>
      </c>
    </row>
    <row r="73" spans="1:7" s="23" customFormat="1" ht="9.9499999999999993" customHeight="1" x14ac:dyDescent="0.25">
      <c r="A73" s="29"/>
      <c r="B73" s="28"/>
      <c r="C73" s="28"/>
      <c r="D73" s="35"/>
      <c r="E73" s="38"/>
      <c r="F73" s="28"/>
      <c r="G73" s="28"/>
    </row>
    <row r="74" spans="1:7" s="23" customFormat="1" ht="15" customHeight="1" x14ac:dyDescent="0.25">
      <c r="A74" s="29"/>
      <c r="B74" s="28"/>
      <c r="C74" s="28"/>
      <c r="D74" s="35"/>
      <c r="E74" s="38" t="s">
        <v>50</v>
      </c>
      <c r="F74" s="40">
        <f>SUM('[1]ESF (cuentas)'!F81)</f>
        <v>-16298785707</v>
      </c>
      <c r="G74" s="40">
        <f>SUM('[1]ESF (cuentas)'!G81)</f>
        <v>-33144775614</v>
      </c>
    </row>
    <row r="75" spans="1:7" s="23" customFormat="1" ht="9.9499999999999993" customHeight="1" x14ac:dyDescent="0.25">
      <c r="A75" s="48"/>
      <c r="B75" s="50"/>
      <c r="C75" s="26"/>
      <c r="D75" s="35"/>
      <c r="E75" s="38"/>
      <c r="F75" s="49"/>
      <c r="G75" s="49"/>
    </row>
    <row r="76" spans="1:7" s="23" customFormat="1" ht="15.95" customHeight="1" x14ac:dyDescent="0.25">
      <c r="B76" s="32"/>
      <c r="C76" s="32"/>
      <c r="D76" s="35"/>
      <c r="E76" s="47" t="s">
        <v>51</v>
      </c>
      <c r="F76" s="19">
        <f>SUM(F78:F86)</f>
        <v>75683512266</v>
      </c>
      <c r="G76" s="19">
        <f>SUM(G78:G86)</f>
        <v>84190233714</v>
      </c>
    </row>
    <row r="77" spans="1:7" s="23" customFormat="1" ht="9.9499999999999993" customHeight="1" x14ac:dyDescent="0.25">
      <c r="A77" s="29"/>
      <c r="B77" s="50"/>
      <c r="C77" s="28"/>
      <c r="D77" s="35"/>
      <c r="E77" s="48"/>
      <c r="F77" s="32"/>
      <c r="G77" s="32"/>
    </row>
    <row r="78" spans="1:7" s="23" customFormat="1" ht="15" customHeight="1" x14ac:dyDescent="0.25">
      <c r="A78" s="29"/>
      <c r="B78" s="50"/>
      <c r="C78" s="28"/>
      <c r="D78" s="35"/>
      <c r="E78" s="38" t="s">
        <v>52</v>
      </c>
      <c r="F78" s="28">
        <f>SUM('[1]ESF (cuentas)'!F85)</f>
        <v>24808961189</v>
      </c>
      <c r="G78" s="28">
        <f>SUM('[1]ESF (cuentas)'!G85)</f>
        <v>40500130279</v>
      </c>
    </row>
    <row r="79" spans="1:7" s="23" customFormat="1" ht="9.9499999999999993" customHeight="1" x14ac:dyDescent="0.25">
      <c r="A79" s="29"/>
      <c r="B79" s="50"/>
      <c r="C79" s="28"/>
      <c r="D79" s="35"/>
      <c r="E79" s="38"/>
      <c r="F79" s="28"/>
      <c r="G79" s="28"/>
    </row>
    <row r="80" spans="1:7" s="23" customFormat="1" ht="15" customHeight="1" x14ac:dyDescent="0.25">
      <c r="A80" s="29"/>
      <c r="B80" s="50"/>
      <c r="C80" s="28"/>
      <c r="D80" s="35"/>
      <c r="E80" s="38" t="s">
        <v>53</v>
      </c>
      <c r="F80" s="28">
        <f>SUM('[1]ESF (cuentas)'!F87)</f>
        <v>50203146272</v>
      </c>
      <c r="G80" s="28">
        <f>SUM('[1]ESF (cuentas)'!G87)</f>
        <v>43056830346</v>
      </c>
    </row>
    <row r="81" spans="1:7" s="23" customFormat="1" ht="9.9499999999999993" customHeight="1" x14ac:dyDescent="0.25">
      <c r="A81" s="29"/>
      <c r="B81" s="50"/>
      <c r="C81" s="28"/>
      <c r="D81" s="35"/>
      <c r="E81" s="38"/>
      <c r="F81" s="28"/>
      <c r="G81" s="28"/>
    </row>
    <row r="82" spans="1:7" s="23" customFormat="1" ht="15" customHeight="1" x14ac:dyDescent="0.25">
      <c r="A82" s="29"/>
      <c r="B82" s="50"/>
      <c r="C82" s="28"/>
      <c r="D82" s="35"/>
      <c r="E82" s="51" t="s">
        <v>54</v>
      </c>
      <c r="F82" s="40">
        <f>SUM('[1]ESF (cuentas)'!F89)</f>
        <v>673830810</v>
      </c>
      <c r="G82" s="40">
        <f>SUM('[1]ESF (cuentas)'!G89)</f>
        <v>635699094</v>
      </c>
    </row>
    <row r="83" spans="1:7" s="23" customFormat="1" ht="9.9499999999999993" customHeight="1" x14ac:dyDescent="0.25">
      <c r="A83" s="29"/>
      <c r="B83" s="50"/>
      <c r="C83" s="28"/>
      <c r="D83" s="35"/>
      <c r="E83" s="51"/>
      <c r="F83" s="52"/>
      <c r="G83" s="52"/>
    </row>
    <row r="84" spans="1:7" s="23" customFormat="1" ht="15" customHeight="1" x14ac:dyDescent="0.25">
      <c r="A84" s="29"/>
      <c r="B84" s="50"/>
      <c r="C84" s="28"/>
      <c r="D84" s="35"/>
      <c r="E84" s="51" t="s">
        <v>55</v>
      </c>
      <c r="F84" s="28">
        <f>SUM('[1]ESF (cuentas)'!F93)</f>
        <v>0</v>
      </c>
      <c r="G84" s="28">
        <f>SUM('[1]ESF (cuentas)'!G93)</f>
        <v>0</v>
      </c>
    </row>
    <row r="85" spans="1:7" s="23" customFormat="1" ht="9.9499999999999993" customHeight="1" x14ac:dyDescent="0.25">
      <c r="A85" s="29"/>
      <c r="B85" s="50"/>
      <c r="C85" s="28"/>
      <c r="D85" s="35"/>
      <c r="E85" s="51"/>
      <c r="F85" s="28"/>
      <c r="G85" s="28"/>
    </row>
    <row r="86" spans="1:7" s="23" customFormat="1" ht="15" customHeight="1" x14ac:dyDescent="0.25">
      <c r="A86" s="29"/>
      <c r="B86" s="50"/>
      <c r="C86" s="28"/>
      <c r="D86" s="35"/>
      <c r="E86" s="38" t="s">
        <v>56</v>
      </c>
      <c r="F86" s="28">
        <f>SUM('[1]ESF (cuentas)'!F96)</f>
        <v>-2426005</v>
      </c>
      <c r="G86" s="28">
        <f>SUM('[1]ESF (cuentas)'!G96)</f>
        <v>-2426005</v>
      </c>
    </row>
    <row r="87" spans="1:7" s="23" customFormat="1" ht="9.9499999999999993" customHeight="1" x14ac:dyDescent="0.25">
      <c r="A87" s="29"/>
      <c r="B87" s="50"/>
      <c r="C87" s="28"/>
      <c r="D87" s="35"/>
      <c r="E87" s="38"/>
      <c r="F87" s="28"/>
      <c r="G87" s="28"/>
    </row>
    <row r="88" spans="1:7" s="23" customFormat="1" ht="25.5" x14ac:dyDescent="0.25">
      <c r="A88" s="29"/>
      <c r="B88" s="50"/>
      <c r="C88" s="28"/>
      <c r="D88" s="35"/>
      <c r="E88" s="53" t="s">
        <v>57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50"/>
      <c r="C89" s="28"/>
      <c r="D89" s="35"/>
      <c r="E89" s="38"/>
      <c r="F89" s="28"/>
      <c r="G89" s="28"/>
    </row>
    <row r="90" spans="1:7" s="23" customFormat="1" ht="15" customHeight="1" x14ac:dyDescent="0.25">
      <c r="A90" s="29"/>
      <c r="B90" s="50"/>
      <c r="C90" s="28"/>
      <c r="D90" s="35"/>
      <c r="E90" s="38" t="s">
        <v>58</v>
      </c>
      <c r="F90" s="28">
        <f>SUM('[1]ESF (cuentas)'!F100)</f>
        <v>0</v>
      </c>
      <c r="G90" s="28">
        <f>SUM('[1]ESF (cuentas)'!G100)</f>
        <v>0</v>
      </c>
    </row>
    <row r="91" spans="1:7" s="23" customFormat="1" ht="9.9499999999999993" customHeight="1" x14ac:dyDescent="0.25">
      <c r="A91" s="29"/>
      <c r="B91" s="50"/>
      <c r="C91" s="28"/>
      <c r="D91" s="35"/>
      <c r="E91" s="38"/>
      <c r="F91" s="28"/>
      <c r="G91" s="28"/>
    </row>
    <row r="92" spans="1:7" s="23" customFormat="1" ht="15" customHeight="1" x14ac:dyDescent="0.25">
      <c r="A92" s="29"/>
      <c r="B92" s="50"/>
      <c r="C92" s="28"/>
      <c r="D92" s="35"/>
      <c r="E92" s="38" t="s">
        <v>59</v>
      </c>
      <c r="F92" s="28">
        <f>SUM('[1]ESF (cuentas)'!F102)</f>
        <v>0</v>
      </c>
      <c r="G92" s="28">
        <f>SUM('[1]ESF (cuentas)'!G102)</f>
        <v>0</v>
      </c>
    </row>
    <row r="93" spans="1:7" s="23" customFormat="1" ht="9.9499999999999993" customHeight="1" x14ac:dyDescent="0.25">
      <c r="A93" s="29"/>
      <c r="B93" s="50"/>
      <c r="C93" s="28"/>
      <c r="D93" s="35"/>
      <c r="E93" s="38"/>
      <c r="F93" s="28"/>
      <c r="G93" s="28"/>
    </row>
    <row r="94" spans="1:7" s="23" customFormat="1" ht="15" customHeight="1" x14ac:dyDescent="0.25">
      <c r="A94" s="29"/>
      <c r="B94" s="50"/>
      <c r="C94" s="28"/>
      <c r="D94" s="35"/>
      <c r="E94" s="54" t="s">
        <v>60</v>
      </c>
      <c r="F94" s="44">
        <f>SUM(F68+F76+F88)</f>
        <v>59491608565</v>
      </c>
      <c r="G94" s="44">
        <f>SUM(G68+G76+G88)</f>
        <v>51152340106</v>
      </c>
    </row>
    <row r="95" spans="1:7" s="23" customFormat="1" ht="9.9499999999999993" customHeight="1" x14ac:dyDescent="0.25">
      <c r="A95" s="29"/>
      <c r="B95" s="50"/>
      <c r="C95" s="28"/>
      <c r="D95" s="35"/>
      <c r="E95" s="35"/>
      <c r="F95" s="27"/>
      <c r="G95" s="27"/>
    </row>
    <row r="96" spans="1:7" s="23" customFormat="1" ht="9.9499999999999993" customHeight="1" x14ac:dyDescent="0.25">
      <c r="A96" s="29"/>
      <c r="B96" s="50"/>
      <c r="C96" s="28"/>
      <c r="D96" s="35"/>
      <c r="E96" s="35"/>
      <c r="F96" s="27"/>
      <c r="G96" s="27"/>
    </row>
    <row r="97" spans="1:7" s="58" customFormat="1" ht="3.95" customHeight="1" thickBot="1" x14ac:dyDescent="0.3">
      <c r="A97" s="55"/>
      <c r="B97" s="56"/>
      <c r="C97" s="56"/>
      <c r="D97" s="57"/>
      <c r="E97" s="57"/>
      <c r="F97" s="56"/>
      <c r="G97" s="56"/>
    </row>
    <row r="98" spans="1:7" s="58" customFormat="1" ht="2.1" customHeight="1" x14ac:dyDescent="0.25">
      <c r="A98" s="59"/>
      <c r="B98" s="60"/>
      <c r="C98" s="60"/>
      <c r="F98" s="61"/>
      <c r="G98" s="61"/>
    </row>
    <row r="99" spans="1:7" s="23" customFormat="1" ht="15" customHeight="1" x14ac:dyDescent="0.25">
      <c r="A99" s="62" t="s">
        <v>61</v>
      </c>
      <c r="B99" s="63">
        <f>SUM(B37+B68)</f>
        <v>80724972287</v>
      </c>
      <c r="C99" s="63">
        <f>SUM(C37+C68)</f>
        <v>71819733388</v>
      </c>
      <c r="D99" s="64"/>
      <c r="E99" s="62" t="s">
        <v>62</v>
      </c>
      <c r="F99" s="63">
        <f>SUM(F62+F94)</f>
        <v>80724972287</v>
      </c>
      <c r="G99" s="63">
        <f>SUM(G62+G94)</f>
        <v>71819733388</v>
      </c>
    </row>
    <row r="100" spans="1:7" s="2" customFormat="1" ht="5.0999999999999996" customHeight="1" x14ac:dyDescent="0.2">
      <c r="A100" s="65"/>
      <c r="B100" s="66"/>
      <c r="C100" s="67"/>
      <c r="D100" s="68"/>
      <c r="E100" s="69"/>
      <c r="F100" s="70"/>
      <c r="G100" s="71"/>
    </row>
    <row r="101" spans="1:7" s="78" customFormat="1" ht="12.75" x14ac:dyDescent="0.2">
      <c r="A101" s="72" t="s">
        <v>63</v>
      </c>
      <c r="B101" s="73"/>
      <c r="C101" s="74"/>
      <c r="D101" s="75"/>
      <c r="E101" s="76"/>
      <c r="F101" s="77"/>
      <c r="G101" s="77"/>
    </row>
    <row r="102" spans="1:7" s="78" customFormat="1" ht="12.75" x14ac:dyDescent="0.2">
      <c r="A102" s="72"/>
      <c r="B102" s="73"/>
      <c r="C102" s="74"/>
      <c r="D102" s="75"/>
      <c r="E102" s="76"/>
      <c r="F102" s="77"/>
      <c r="G102" s="77"/>
    </row>
    <row r="103" spans="1:7" s="78" customFormat="1" ht="12.75" x14ac:dyDescent="0.2">
      <c r="A103" s="72"/>
      <c r="B103" s="73"/>
      <c r="C103" s="74"/>
      <c r="D103" s="75"/>
      <c r="E103" s="76"/>
      <c r="F103" s="79"/>
      <c r="G103" s="79"/>
    </row>
    <row r="104" spans="1:7" s="78" customFormat="1" ht="12.75" x14ac:dyDescent="0.2">
      <c r="A104" s="72"/>
      <c r="B104" s="73"/>
      <c r="C104" s="74"/>
      <c r="D104" s="75"/>
      <c r="E104" s="76"/>
      <c r="F104" s="28"/>
      <c r="G104" s="28"/>
    </row>
    <row r="105" spans="1:7" s="81" customFormat="1" ht="12.75" x14ac:dyDescent="0.2">
      <c r="A105" s="75"/>
      <c r="B105" s="74"/>
      <c r="C105" s="74"/>
      <c r="D105" s="75"/>
      <c r="E105" s="75"/>
      <c r="F105" s="80"/>
      <c r="G105" s="80"/>
    </row>
    <row r="106" spans="1:7" s="81" customFormat="1" ht="12.75" x14ac:dyDescent="0.2">
      <c r="A106" s="78"/>
      <c r="B106" s="79"/>
      <c r="C106" s="79"/>
      <c r="D106" s="78"/>
      <c r="E106" s="75"/>
      <c r="F106" s="74"/>
      <c r="G106" s="74"/>
    </row>
    <row r="107" spans="1:7" s="81" customFormat="1" ht="12.75" x14ac:dyDescent="0.2">
      <c r="A107" s="75"/>
      <c r="B107" s="74"/>
      <c r="C107" s="74"/>
      <c r="D107" s="75"/>
      <c r="E107" s="78"/>
      <c r="F107" s="79"/>
      <c r="G107" s="79"/>
    </row>
    <row r="108" spans="1:7" s="81" customFormat="1" ht="12.75" x14ac:dyDescent="0.2">
      <c r="A108" s="78"/>
      <c r="B108" s="79"/>
      <c r="C108" s="79"/>
      <c r="D108" s="78"/>
      <c r="E108" s="75"/>
      <c r="F108" s="74"/>
      <c r="G108" s="74"/>
    </row>
    <row r="109" spans="1:7" s="81" customFormat="1" ht="12.75" x14ac:dyDescent="0.2">
      <c r="A109" s="78"/>
      <c r="B109" s="79"/>
      <c r="C109" s="79"/>
      <c r="D109" s="78"/>
      <c r="E109" s="78"/>
      <c r="F109" s="79"/>
      <c r="G109" s="79"/>
    </row>
    <row r="110" spans="1:7" s="81" customFormat="1" ht="12.75" x14ac:dyDescent="0.2">
      <c r="A110" s="78"/>
      <c r="B110" s="79"/>
      <c r="C110" s="79"/>
      <c r="D110" s="78"/>
      <c r="E110" s="78"/>
      <c r="F110" s="79"/>
      <c r="G110" s="79"/>
    </row>
    <row r="111" spans="1:7" s="81" customFormat="1" ht="12.75" x14ac:dyDescent="0.2">
      <c r="A111" s="78"/>
      <c r="B111" s="79"/>
      <c r="C111" s="79"/>
      <c r="D111" s="78"/>
      <c r="E111" s="78"/>
      <c r="F111" s="79"/>
      <c r="G111" s="79"/>
    </row>
    <row r="112" spans="1:7" s="81" customFormat="1" ht="12.75" x14ac:dyDescent="0.2">
      <c r="A112" s="78"/>
      <c r="B112" s="79"/>
      <c r="C112" s="79"/>
      <c r="D112" s="78"/>
      <c r="E112" s="78"/>
      <c r="F112" s="79"/>
      <c r="G112" s="79"/>
    </row>
    <row r="113" spans="1:7" s="81" customFormat="1" ht="12.75" x14ac:dyDescent="0.2">
      <c r="A113" s="78"/>
      <c r="B113" s="79"/>
      <c r="C113" s="79"/>
      <c r="D113" s="78"/>
      <c r="E113" s="78"/>
      <c r="F113" s="79"/>
      <c r="G113" s="79"/>
    </row>
    <row r="114" spans="1:7" s="81" customFormat="1" ht="12.75" x14ac:dyDescent="0.2">
      <c r="A114" s="78"/>
      <c r="B114" s="79"/>
      <c r="C114" s="79"/>
      <c r="D114" s="78"/>
      <c r="E114" s="78"/>
      <c r="F114" s="79"/>
      <c r="G114" s="79"/>
    </row>
    <row r="115" spans="1:7" s="81" customFormat="1" ht="12.75" x14ac:dyDescent="0.2">
      <c r="A115" s="78"/>
      <c r="B115" s="79"/>
      <c r="C115" s="79"/>
      <c r="D115" s="78"/>
      <c r="E115" s="78"/>
      <c r="F115" s="79"/>
      <c r="G115" s="79"/>
    </row>
    <row r="116" spans="1:7" s="81" customFormat="1" ht="12.75" x14ac:dyDescent="0.2">
      <c r="A116" s="78"/>
      <c r="B116" s="79"/>
      <c r="C116" s="79"/>
      <c r="D116" s="78"/>
      <c r="E116" s="78"/>
      <c r="F116" s="79"/>
      <c r="G116" s="79"/>
    </row>
    <row r="117" spans="1:7" s="81" customFormat="1" ht="12.75" x14ac:dyDescent="0.2">
      <c r="A117" s="78"/>
      <c r="B117" s="79"/>
      <c r="C117" s="79"/>
      <c r="D117" s="78"/>
      <c r="E117" s="82"/>
      <c r="F117" s="83"/>
      <c r="G117" s="83"/>
    </row>
    <row r="118" spans="1:7" s="81" customFormat="1" ht="12.75" x14ac:dyDescent="0.2">
      <c r="A118" s="78"/>
      <c r="B118" s="79"/>
      <c r="C118" s="79"/>
      <c r="D118" s="78"/>
      <c r="E118" s="84"/>
      <c r="F118" s="83"/>
      <c r="G118" s="83"/>
    </row>
    <row r="119" spans="1:7" s="81" customFormat="1" ht="13.5" x14ac:dyDescent="0.25">
      <c r="A119" s="85"/>
      <c r="B119" s="86"/>
      <c r="C119" s="86"/>
      <c r="D119" s="85"/>
      <c r="E119" s="78"/>
      <c r="F119" s="79"/>
      <c r="G119" s="79"/>
    </row>
    <row r="120" spans="1:7" s="81" customFormat="1" ht="13.5" x14ac:dyDescent="0.25">
      <c r="A120" s="85"/>
      <c r="B120" s="86"/>
      <c r="C120" s="86"/>
      <c r="D120" s="85"/>
      <c r="E120" s="85"/>
      <c r="F120" s="86"/>
      <c r="G120" s="86"/>
    </row>
    <row r="121" spans="1:7" s="81" customFormat="1" ht="13.5" x14ac:dyDescent="0.25">
      <c r="A121" s="85"/>
      <c r="B121" s="86"/>
      <c r="C121" s="86"/>
      <c r="D121" s="85"/>
      <c r="E121" s="85"/>
      <c r="F121" s="86"/>
      <c r="G121" s="86"/>
    </row>
    <row r="122" spans="1:7" s="81" customFormat="1" ht="13.5" x14ac:dyDescent="0.25">
      <c r="A122" s="85"/>
      <c r="B122" s="86"/>
      <c r="C122" s="86"/>
      <c r="D122" s="85"/>
      <c r="E122" s="85"/>
      <c r="F122" s="86"/>
      <c r="G122" s="86"/>
    </row>
    <row r="123" spans="1:7" s="81" customFormat="1" ht="13.5" x14ac:dyDescent="0.25">
      <c r="A123" s="2"/>
      <c r="B123" s="87"/>
      <c r="C123" s="87"/>
      <c r="D123" s="2"/>
      <c r="E123" s="85"/>
      <c r="F123" s="86"/>
      <c r="G123" s="86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2023-08-14T17:08:54Z</dcterms:created>
  <dcterms:modified xsi:type="dcterms:W3CDTF">2023-08-14T17:08:54Z</dcterms:modified>
</cp:coreProperties>
</file>