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7DA4FAAC-9724-4FC3-B5AC-1803F1A139E5}" xr6:coauthVersionLast="47" xr6:coauthVersionMax="47" xr10:uidLastSave="{00000000-0000-0000-0000-000000000000}"/>
  <bookViews>
    <workbookView xWindow="-120" yWindow="-120" windowWidth="20730" windowHeight="11160" xr2:uid="{4F7C9EB3-1F6B-4292-BA24-A00BBFF95D78}"/>
  </bookViews>
  <sheets>
    <sheet name="34 LDF 6c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2" i="1" l="1"/>
  <c r="F92" i="1"/>
  <c r="F91" i="1"/>
  <c r="I91" i="1" s="1"/>
  <c r="F90" i="1"/>
  <c r="I90" i="1" s="1"/>
  <c r="I89" i="1"/>
  <c r="F89" i="1"/>
  <c r="H87" i="1"/>
  <c r="G87" i="1"/>
  <c r="E87" i="1"/>
  <c r="F87" i="1" s="1"/>
  <c r="I87" i="1" s="1"/>
  <c r="D87" i="1"/>
  <c r="F85" i="1"/>
  <c r="I85" i="1" s="1"/>
  <c r="I84" i="1"/>
  <c r="F84" i="1"/>
  <c r="I83" i="1"/>
  <c r="F83" i="1"/>
  <c r="F82" i="1"/>
  <c r="I82" i="1" s="1"/>
  <c r="I81" i="1"/>
  <c r="F81" i="1"/>
  <c r="I80" i="1"/>
  <c r="F80" i="1"/>
  <c r="F79" i="1"/>
  <c r="I79" i="1" s="1"/>
  <c r="I78" i="1"/>
  <c r="F78" i="1"/>
  <c r="I77" i="1"/>
  <c r="F77" i="1"/>
  <c r="H75" i="1"/>
  <c r="G75" i="1"/>
  <c r="E75" i="1"/>
  <c r="F75" i="1" s="1"/>
  <c r="I75" i="1" s="1"/>
  <c r="D75" i="1"/>
  <c r="F73" i="1"/>
  <c r="I73" i="1" s="1"/>
  <c r="I72" i="1"/>
  <c r="F72" i="1"/>
  <c r="I71" i="1"/>
  <c r="F71" i="1"/>
  <c r="F70" i="1"/>
  <c r="I70" i="1" s="1"/>
  <c r="I69" i="1"/>
  <c r="F69" i="1"/>
  <c r="I68" i="1"/>
  <c r="F68" i="1"/>
  <c r="F67" i="1"/>
  <c r="I67" i="1" s="1"/>
  <c r="H65" i="1"/>
  <c r="H52" i="1" s="1"/>
  <c r="G65" i="1"/>
  <c r="G52" i="1" s="1"/>
  <c r="E65" i="1"/>
  <c r="D65" i="1"/>
  <c r="F65" i="1" s="1"/>
  <c r="I65" i="1" s="1"/>
  <c r="I63" i="1"/>
  <c r="F63" i="1"/>
  <c r="I62" i="1"/>
  <c r="F62" i="1"/>
  <c r="F61" i="1"/>
  <c r="I61" i="1" s="1"/>
  <c r="I60" i="1"/>
  <c r="F60" i="1"/>
  <c r="I59" i="1"/>
  <c r="F59" i="1"/>
  <c r="F58" i="1"/>
  <c r="I58" i="1" s="1"/>
  <c r="I57" i="1"/>
  <c r="F57" i="1"/>
  <c r="I56" i="1"/>
  <c r="F56" i="1"/>
  <c r="H54" i="1"/>
  <c r="G54" i="1"/>
  <c r="E54" i="1"/>
  <c r="F54" i="1" s="1"/>
  <c r="I54" i="1" s="1"/>
  <c r="D54" i="1"/>
  <c r="E52" i="1"/>
  <c r="F52" i="1" s="1"/>
  <c r="D52" i="1"/>
  <c r="F50" i="1"/>
  <c r="I50" i="1" s="1"/>
  <c r="I49" i="1"/>
  <c r="F49" i="1"/>
  <c r="I48" i="1"/>
  <c r="F48" i="1"/>
  <c r="F47" i="1"/>
  <c r="I47" i="1" s="1"/>
  <c r="H45" i="1"/>
  <c r="G45" i="1"/>
  <c r="E45" i="1"/>
  <c r="D45" i="1"/>
  <c r="F45" i="1" s="1"/>
  <c r="I45" i="1" s="1"/>
  <c r="I43" i="1"/>
  <c r="F43" i="1"/>
  <c r="I42" i="1"/>
  <c r="F42" i="1"/>
  <c r="F41" i="1"/>
  <c r="I41" i="1" s="1"/>
  <c r="I40" i="1"/>
  <c r="F40" i="1"/>
  <c r="I39" i="1"/>
  <c r="F39" i="1"/>
  <c r="F38" i="1"/>
  <c r="I38" i="1" s="1"/>
  <c r="I37" i="1"/>
  <c r="F37" i="1"/>
  <c r="I36" i="1"/>
  <c r="F36" i="1"/>
  <c r="F35" i="1"/>
  <c r="I35" i="1" s="1"/>
  <c r="H33" i="1"/>
  <c r="G33" i="1"/>
  <c r="E33" i="1"/>
  <c r="D33" i="1"/>
  <c r="F33" i="1" s="1"/>
  <c r="I33" i="1" s="1"/>
  <c r="I31" i="1"/>
  <c r="F31" i="1"/>
  <c r="I30" i="1"/>
  <c r="F30" i="1"/>
  <c r="F29" i="1"/>
  <c r="I29" i="1" s="1"/>
  <c r="I28" i="1"/>
  <c r="F28" i="1"/>
  <c r="I27" i="1"/>
  <c r="F27" i="1"/>
  <c r="F26" i="1"/>
  <c r="I26" i="1" s="1"/>
  <c r="I25" i="1"/>
  <c r="F25" i="1"/>
  <c r="H23" i="1"/>
  <c r="G23" i="1"/>
  <c r="E23" i="1"/>
  <c r="E10" i="1" s="1"/>
  <c r="E95" i="1" s="1"/>
  <c r="D23" i="1"/>
  <c r="F23" i="1" s="1"/>
  <c r="I23" i="1" s="1"/>
  <c r="I21" i="1"/>
  <c r="F21" i="1"/>
  <c r="F20" i="1"/>
  <c r="I20" i="1" s="1"/>
  <c r="I19" i="1"/>
  <c r="F19" i="1"/>
  <c r="I18" i="1"/>
  <c r="F18" i="1"/>
  <c r="F17" i="1"/>
  <c r="I17" i="1" s="1"/>
  <c r="I16" i="1"/>
  <c r="F16" i="1"/>
  <c r="I15" i="1"/>
  <c r="F15" i="1"/>
  <c r="F14" i="1"/>
  <c r="I14" i="1" s="1"/>
  <c r="H12" i="1"/>
  <c r="G12" i="1"/>
  <c r="E12" i="1"/>
  <c r="D12" i="1"/>
  <c r="F12" i="1" s="1"/>
  <c r="I12" i="1" s="1"/>
  <c r="H10" i="1"/>
  <c r="H95" i="1" s="1"/>
  <c r="G10" i="1"/>
  <c r="D10" i="1"/>
  <c r="I52" i="1" l="1"/>
  <c r="F10" i="1"/>
  <c r="I10" i="1" s="1"/>
  <c r="G95" i="1"/>
  <c r="D95" i="1"/>
  <c r="F95" i="1" s="1"/>
  <c r="I95" i="1" s="1"/>
</calcChain>
</file>

<file path=xl/sharedStrings.xml><?xml version="1.0" encoding="utf-8"?>
<sst xmlns="http://schemas.openxmlformats.org/spreadsheetml/2006/main" count="146" uniqueCount="82">
  <si>
    <t>GOBIERNO CONSTITUCIONAL DEL ESTADO DE CHIAPAS</t>
  </si>
  <si>
    <t>ENTIDADES PARAESTATALES Y FIDEICOMISOS NO EMPRESARIALES Y NO FINANCIEROS</t>
  </si>
  <si>
    <t>ESTADO ANALÍTICO DEL EJERCICIO DE PRESUPUESTO DE EGRESOS DETALLADO CONSOLIDADO</t>
  </si>
  <si>
    <t>CLASIFICACIÓN FUNCIONAL (FINALIDAD y FUNCIÓN)</t>
  </si>
  <si>
    <t>DEL 1 DE ENERO AL 30 DE JUNIO DE 2023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</si>
  <si>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</si>
  <si>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</si>
  <si>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</si>
  <si>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</si>
  <si>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</si>
  <si>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</si>
  <si>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</si>
  <si>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</si>
  <si>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</si>
  <si>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</si>
  <si>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</t>
  </si>
  <si>
    <t>Gobierno</t>
  </si>
  <si>
    <t>a1)</t>
  </si>
  <si>
    <t>Legislación</t>
  </si>
  <si>
    <t>a2)</t>
  </si>
  <si>
    <t>Justicia</t>
  </si>
  <si>
    <t>a3)</t>
  </si>
  <si>
    <t>Coordinación de la Política de Gobierno</t>
  </si>
  <si>
    <t>a4)</t>
  </si>
  <si>
    <t>Relaciones Exteriores</t>
  </si>
  <si>
    <t>a5)</t>
  </si>
  <si>
    <t>Asuntos Financieros y Hacendarios</t>
  </si>
  <si>
    <t>a6)</t>
  </si>
  <si>
    <t>Seguridad Nacional</t>
  </si>
  <si>
    <t>a7)</t>
  </si>
  <si>
    <t>Asuntos de Orden Público y de Seguridad Interior</t>
  </si>
  <si>
    <t>a8)</t>
  </si>
  <si>
    <t>Otros Servicios Generales</t>
  </si>
  <si>
    <t>B.</t>
  </si>
  <si>
    <t>Desarrollo Social</t>
  </si>
  <si>
    <t>b1)</t>
  </si>
  <si>
    <t>Protección Ambiental</t>
  </si>
  <si>
    <t>b2)</t>
  </si>
  <si>
    <t>Vivienda y Servicios  a la Comunidad</t>
  </si>
  <si>
    <t>b3)</t>
  </si>
  <si>
    <t>Salud</t>
  </si>
  <si>
    <t>b4)</t>
  </si>
  <si>
    <t>Recreación, Cultura y Otras Manifestaciones Sociales</t>
  </si>
  <si>
    <t>b5)</t>
  </si>
  <si>
    <t>Educación</t>
  </si>
  <si>
    <t>b6)</t>
  </si>
  <si>
    <t>Protección Social</t>
  </si>
  <si>
    <t>b7)</t>
  </si>
  <si>
    <t>Otros Asuntos Sociales</t>
  </si>
  <si>
    <t>C.</t>
  </si>
  <si>
    <t>Desarrollo Económico</t>
  </si>
  <si>
    <t>c1)</t>
  </si>
  <si>
    <t>Asuntos Económicos, Comerciales y Laborales en General</t>
  </si>
  <si>
    <t>c2)</t>
  </si>
  <si>
    <t>Agropecuaria, Silvicultura, Pesca y Caza</t>
  </si>
  <si>
    <t>c3)</t>
  </si>
  <si>
    <t>Combustibles y Energía</t>
  </si>
  <si>
    <t>c4)</t>
  </si>
  <si>
    <t>Minería, Manufacturas y Construcción</t>
  </si>
  <si>
    <t>c5)</t>
  </si>
  <si>
    <t>Transporte</t>
  </si>
  <si>
    <t>c6)</t>
  </si>
  <si>
    <t>Comunicaciones</t>
  </si>
  <si>
    <t>c7)</t>
  </si>
  <si>
    <t>Turismo</t>
  </si>
  <si>
    <t>c8)</t>
  </si>
  <si>
    <t>Ciencia, Tecnología e Innovación</t>
  </si>
  <si>
    <t>c9)</t>
  </si>
  <si>
    <t>Otras Industrias y Otros Asuntos Económicos</t>
  </si>
  <si>
    <t>D.</t>
  </si>
  <si>
    <t>Otras No Clasificadas en Funciones Anteriores</t>
  </si>
  <si>
    <t>d1)</t>
  </si>
  <si>
    <t>Transacciones de la Deuda Pública/Costo Financiero de la Deuda</t>
  </si>
  <si>
    <t>d2)</t>
  </si>
  <si>
    <t>Transferencias, Participaciones y Aportaciones entre Diferentes Niveles y Ordenes de Gobierno</t>
  </si>
  <si>
    <t>d3)</t>
  </si>
  <si>
    <t>Saneamiento del Sistema Financiero</t>
  </si>
  <si>
    <t>d4)</t>
  </si>
  <si>
    <t>Adeudos de Ejercicios Fiscales Anteriores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</si>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</sst>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9"/>
      <color theme="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4B4B4D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>
      <alignment vertical="top"/>
    </xf>
    <xf numFmtId="0" fontId="7" fillId="0" borderId="0"/>
  </cellStyleXfs>
  <cellXfs count="37">
    <xf numFmtId="0" fontId="0" fillId="0" borderId="0" xfId="0"/>
    <xf numFmtId="0" fontId="2" fillId="2" borderId="0" xfId="1" applyFont="1" applyFill="1" applyAlignment="1">
      <alignment horizontal="center" vertical="center"/>
    </xf>
    <xf numFmtId="0" fontId="1" fillId="0" borderId="0" xfId="1">
      <alignment vertical="top"/>
    </xf>
    <xf numFmtId="0" fontId="3" fillId="2" borderId="0" xfId="1" applyFont="1" applyFill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 readingOrder="1"/>
    </xf>
    <xf numFmtId="0" fontId="4" fillId="3" borderId="2" xfId="1" applyFont="1" applyFill="1" applyBorder="1" applyAlignment="1">
      <alignment horizontal="center" vertical="center" wrapText="1" readingOrder="1"/>
    </xf>
    <xf numFmtId="164" fontId="4" fillId="3" borderId="2" xfId="1" applyNumberFormat="1" applyFont="1" applyFill="1" applyBorder="1" applyAlignment="1">
      <alignment horizontal="center" vertical="top" wrapText="1" readingOrder="1"/>
    </xf>
    <xf numFmtId="164" fontId="4" fillId="3" borderId="3" xfId="1" applyNumberFormat="1" applyFont="1" applyFill="1" applyBorder="1" applyAlignment="1">
      <alignment horizontal="center" vertical="top" wrapText="1" readingOrder="1"/>
    </xf>
    <xf numFmtId="0" fontId="4" fillId="3" borderId="4" xfId="1" applyFont="1" applyFill="1" applyBorder="1" applyAlignment="1">
      <alignment horizontal="center" vertical="center" wrapText="1" readingOrder="1"/>
    </xf>
    <xf numFmtId="0" fontId="4" fillId="3" borderId="5" xfId="1" applyFont="1" applyFill="1" applyBorder="1" applyAlignment="1">
      <alignment horizontal="center" vertical="center" wrapText="1" readingOrder="1"/>
    </xf>
    <xf numFmtId="164" fontId="4" fillId="3" borderId="5" xfId="1" applyNumberFormat="1" applyFont="1" applyFill="1" applyBorder="1" applyAlignment="1">
      <alignment horizontal="center" vertical="center" wrapText="1" readingOrder="1"/>
    </xf>
    <xf numFmtId="164" fontId="4" fillId="3" borderId="6" xfId="1" applyNumberFormat="1" applyFont="1" applyFill="1" applyBorder="1" applyAlignment="1">
      <alignment horizontal="center" vertical="top" wrapText="1" readingOrder="1"/>
    </xf>
    <xf numFmtId="0" fontId="5" fillId="0" borderId="0" xfId="1" applyFont="1" applyAlignment="1">
      <alignment horizontal="center" vertical="center" wrapText="1" readingOrder="1"/>
    </xf>
    <xf numFmtId="164" fontId="5" fillId="0" borderId="0" xfId="1" applyNumberFormat="1" applyFont="1" applyAlignment="1">
      <alignment horizontal="center" vertical="center" wrapText="1" readingOrder="1"/>
    </xf>
    <xf numFmtId="164" fontId="5" fillId="0" borderId="0" xfId="1" applyNumberFormat="1" applyFont="1" applyAlignment="1">
      <alignment horizontal="center" vertical="top" wrapText="1" readingOrder="1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top"/>
    </xf>
    <xf numFmtId="164" fontId="1" fillId="0" borderId="0" xfId="0" applyNumberFormat="1" applyFont="1" applyAlignment="1">
      <alignment vertical="top"/>
    </xf>
    <xf numFmtId="0" fontId="6" fillId="5" borderId="0" xfId="0" applyFont="1" applyFill="1" applyAlignment="1">
      <alignment horizontal="left" vertical="top"/>
    </xf>
    <xf numFmtId="0" fontId="6" fillId="5" borderId="0" xfId="0" applyFont="1" applyFill="1" applyAlignment="1">
      <alignment horizontal="justify" vertical="top"/>
    </xf>
    <xf numFmtId="164" fontId="6" fillId="5" borderId="0" xfId="0" applyNumberFormat="1" applyFont="1" applyFill="1" applyAlignment="1">
      <alignment horizontal="right" vertical="top"/>
    </xf>
    <xf numFmtId="0" fontId="6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justify" vertical="top"/>
    </xf>
    <xf numFmtId="164" fontId="1" fillId="0" borderId="0" xfId="0" applyNumberFormat="1" applyFont="1" applyAlignment="1">
      <alignment horizontal="right" vertical="top"/>
    </xf>
    <xf numFmtId="0" fontId="1" fillId="0" borderId="8" xfId="0" applyFont="1" applyBorder="1" applyAlignment="1">
      <alignment vertical="top"/>
    </xf>
    <xf numFmtId="164" fontId="1" fillId="0" borderId="8" xfId="0" applyNumberFormat="1" applyFont="1" applyBorder="1" applyAlignment="1">
      <alignment vertical="top"/>
    </xf>
    <xf numFmtId="0" fontId="1" fillId="0" borderId="9" xfId="0" applyFont="1" applyBorder="1" applyAlignment="1">
      <alignment vertical="top"/>
    </xf>
    <xf numFmtId="164" fontId="1" fillId="0" borderId="9" xfId="0" applyNumberFormat="1" applyFont="1" applyBorder="1" applyAlignment="1">
      <alignment vertical="top"/>
    </xf>
    <xf numFmtId="0" fontId="6" fillId="3" borderId="8" xfId="0" applyFont="1" applyFill="1" applyBorder="1" applyAlignment="1">
      <alignment horizontal="justify" vertical="center"/>
    </xf>
    <xf numFmtId="164" fontId="6" fillId="3" borderId="8" xfId="0" applyNumberFormat="1" applyFont="1" applyFill="1" applyBorder="1" applyAlignment="1">
      <alignment horizontal="right" vertical="center"/>
    </xf>
    <xf numFmtId="0" fontId="8" fillId="0" borderId="10" xfId="2" applyFont="1" applyBorder="1" applyAlignment="1">
      <alignment horizontal="left" vertical="top" wrapText="1"/>
    </xf>
    <xf numFmtId="164" fontId="1" fillId="0" borderId="0" xfId="1" applyNumberFormat="1">
      <alignment vertical="top"/>
    </xf>
  </cellXfs>
  <cellStyles count="3">
    <cellStyle name="Normal" xfId="0" builtinId="0"/>
    <cellStyle name="Normal 2 2" xfId="2" xr:uid="{2108D8B1-F9E0-4E9F-8347-AD8838E2FFB3}"/>
    <cellStyle name="Normal 21" xfId="1" xr:uid="{DCBAFE9F-BE13-4FC4-A05F-DB172FB8A0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4</xdr:row>
      <xdr:rowOff>9525</xdr:rowOff>
    </xdr:from>
    <xdr:to>
      <xdr:col>8</xdr:col>
      <xdr:colOff>1109230</xdr:colOff>
      <xdr:row>5</xdr:row>
      <xdr:rowOff>154998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2FF101E-BD72-45D1-BACF-F9543F73C0F5}"/>
            </a:ext>
          </a:extLst>
        </xdr:cNvPr>
        <xdr:cNvSpPr txBox="1"/>
      </xdr:nvSpPr>
      <xdr:spPr>
        <a:xfrm>
          <a:off x="8610600" y="657225"/>
          <a:ext cx="1042555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6A83B-FD24-43D8-B683-6845334BF698}">
  <dimension ref="A1:K96"/>
  <sheetViews>
    <sheetView showGridLines="0" tabSelected="1" topLeftCell="A76" workbookViewId="0">
      <selection activeCell="I95" sqref="I95"/>
    </sheetView>
  </sheetViews>
  <sheetFormatPr baseColWidth="10" defaultRowHeight="15" x14ac:dyDescent="0.25"/>
  <cols>
    <col min="1" max="1" width="2.140625" style="2" customWidth="1"/>
    <col min="2" max="2" width="3.28515625" style="2" customWidth="1"/>
    <col min="3" max="3" width="39.140625" style="2" customWidth="1"/>
    <col min="4" max="9" width="16.7109375" style="36" customWidth="1"/>
    <col min="10" max="10" width="14.28515625" bestFit="1" customWidth="1"/>
    <col min="11" max="11" width="13.28515625" bestFit="1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1"/>
    </row>
    <row r="9" spans="1:11" s="2" customFormat="1" ht="3" customHeight="1" x14ac:dyDescent="0.25">
      <c r="A9" s="12"/>
      <c r="B9" s="12"/>
      <c r="C9" s="12"/>
      <c r="D9" s="13"/>
      <c r="E9" s="13"/>
      <c r="F9" s="13"/>
      <c r="G9" s="13"/>
      <c r="H9" s="13"/>
      <c r="I9" s="14"/>
    </row>
    <row r="10" spans="1:11" s="19" customFormat="1" ht="15.95" customHeight="1" thickBot="1" x14ac:dyDescent="0.3">
      <c r="A10" s="15" t="s">
        <v>14</v>
      </c>
      <c r="B10" s="15"/>
      <c r="C10" s="15"/>
      <c r="D10" s="16">
        <f>SUM(D12,D23,D33,D45)</f>
        <v>6218191951</v>
      </c>
      <c r="E10" s="16">
        <f>SUM(E12,E23,E33,E45)</f>
        <v>6566433417</v>
      </c>
      <c r="F10" s="16">
        <f>SUM(D10:E10)</f>
        <v>12784625368</v>
      </c>
      <c r="G10" s="16">
        <f t="shared" ref="G10:H10" si="0">SUM(G12,G23,G33,G45)</f>
        <v>5936763867</v>
      </c>
      <c r="H10" s="16">
        <f t="shared" si="0"/>
        <v>5761746964</v>
      </c>
      <c r="I10" s="16">
        <f>SUM(F10-G10)</f>
        <v>6847861501</v>
      </c>
      <c r="J10" s="17"/>
      <c r="K10" s="18"/>
    </row>
    <row r="11" spans="1:11" s="20" customFormat="1" ht="3" customHeight="1" thickTop="1" x14ac:dyDescent="0.25">
      <c r="D11" s="21"/>
      <c r="E11" s="21"/>
      <c r="F11" s="21"/>
      <c r="G11" s="21"/>
      <c r="H11" s="21"/>
      <c r="I11" s="21"/>
    </row>
    <row r="12" spans="1:11" s="25" customFormat="1" ht="12.75" customHeight="1" x14ac:dyDescent="0.25">
      <c r="A12" s="22" t="s">
        <v>15</v>
      </c>
      <c r="B12" s="23" t="s">
        <v>16</v>
      </c>
      <c r="C12" s="23"/>
      <c r="D12" s="24">
        <f>SUM(D14:D21)</f>
        <v>898946559</v>
      </c>
      <c r="E12" s="24">
        <f>SUM(E14:E21)</f>
        <v>173004881</v>
      </c>
      <c r="F12" s="24">
        <f>SUM(D12:E12)</f>
        <v>1071951440</v>
      </c>
      <c r="G12" s="24">
        <f t="shared" ref="G12:H12" si="1">SUM(G14:G21)</f>
        <v>483994881</v>
      </c>
      <c r="H12" s="24">
        <f t="shared" si="1"/>
        <v>475429062</v>
      </c>
      <c r="I12" s="24">
        <f>SUM(F12-G12)</f>
        <v>587956559</v>
      </c>
      <c r="J12" s="17"/>
    </row>
    <row r="13" spans="1:11" s="20" customFormat="1" ht="3" customHeight="1" x14ac:dyDescent="0.25">
      <c r="D13" s="21"/>
      <c r="E13" s="21"/>
      <c r="F13" s="21"/>
      <c r="G13" s="21"/>
      <c r="H13" s="21"/>
      <c r="I13" s="21"/>
    </row>
    <row r="14" spans="1:11" s="20" customFormat="1" ht="12.75" customHeight="1" x14ac:dyDescent="0.25">
      <c r="B14" s="26" t="s">
        <v>17</v>
      </c>
      <c r="C14" s="27" t="s">
        <v>18</v>
      </c>
      <c r="D14" s="28">
        <v>0</v>
      </c>
      <c r="E14" s="28">
        <v>0</v>
      </c>
      <c r="F14" s="28">
        <f t="shared" ref="F14:F21" si="2">SUM(D14:E14)</f>
        <v>0</v>
      </c>
      <c r="G14" s="21">
        <v>0</v>
      </c>
      <c r="H14" s="28">
        <v>0</v>
      </c>
      <c r="I14" s="28">
        <f t="shared" ref="I14:I21" si="3">SUM(F14-G14)</f>
        <v>0</v>
      </c>
    </row>
    <row r="15" spans="1:11" s="20" customFormat="1" ht="12.75" customHeight="1" x14ac:dyDescent="0.25">
      <c r="B15" s="26" t="s">
        <v>19</v>
      </c>
      <c r="C15" s="27" t="s">
        <v>20</v>
      </c>
      <c r="D15" s="28">
        <v>16547165</v>
      </c>
      <c r="E15" s="28">
        <v>651938</v>
      </c>
      <c r="F15" s="28">
        <f>SUM(D15:E15)</f>
        <v>17199103</v>
      </c>
      <c r="G15" s="21">
        <v>6917393</v>
      </c>
      <c r="H15" s="28">
        <v>6463144</v>
      </c>
      <c r="I15" s="28">
        <f t="shared" si="3"/>
        <v>10281710</v>
      </c>
    </row>
    <row r="16" spans="1:11" s="20" customFormat="1" ht="12.75" customHeight="1" x14ac:dyDescent="0.25">
      <c r="B16" s="26" t="s">
        <v>21</v>
      </c>
      <c r="C16" s="27" t="s">
        <v>22</v>
      </c>
      <c r="D16" s="28">
        <v>31136893</v>
      </c>
      <c r="E16" s="28">
        <v>1217177</v>
      </c>
      <c r="F16" s="28">
        <f t="shared" si="2"/>
        <v>32354070</v>
      </c>
      <c r="G16" s="21">
        <v>13550026</v>
      </c>
      <c r="H16" s="28">
        <v>13218444</v>
      </c>
      <c r="I16" s="28">
        <f>SUM(F16-G16)</f>
        <v>18804044</v>
      </c>
    </row>
    <row r="17" spans="1:10" s="20" customFormat="1" ht="12.75" customHeight="1" x14ac:dyDescent="0.25">
      <c r="B17" s="26" t="s">
        <v>23</v>
      </c>
      <c r="C17" s="27" t="s">
        <v>24</v>
      </c>
      <c r="D17" s="28">
        <v>0</v>
      </c>
      <c r="E17" s="28">
        <v>0</v>
      </c>
      <c r="F17" s="28">
        <f t="shared" si="2"/>
        <v>0</v>
      </c>
      <c r="G17" s="21">
        <v>0</v>
      </c>
      <c r="H17" s="28">
        <v>0</v>
      </c>
      <c r="I17" s="28">
        <f t="shared" si="3"/>
        <v>0</v>
      </c>
    </row>
    <row r="18" spans="1:10" s="20" customFormat="1" ht="12.75" customHeight="1" x14ac:dyDescent="0.25">
      <c r="B18" s="26" t="s">
        <v>25</v>
      </c>
      <c r="C18" s="27" t="s">
        <v>26</v>
      </c>
      <c r="D18" s="28">
        <v>62497720</v>
      </c>
      <c r="E18" s="28">
        <v>48829844</v>
      </c>
      <c r="F18" s="28">
        <f t="shared" si="2"/>
        <v>111327564</v>
      </c>
      <c r="G18" s="21">
        <v>40899937</v>
      </c>
      <c r="H18" s="28">
        <v>40882516</v>
      </c>
      <c r="I18" s="28">
        <f t="shared" si="3"/>
        <v>70427627</v>
      </c>
    </row>
    <row r="19" spans="1:10" s="20" customFormat="1" ht="12.75" customHeight="1" x14ac:dyDescent="0.25">
      <c r="B19" s="26" t="s">
        <v>27</v>
      </c>
      <c r="C19" s="27" t="s">
        <v>28</v>
      </c>
      <c r="D19" s="28">
        <v>0</v>
      </c>
      <c r="E19" s="28">
        <v>0</v>
      </c>
      <c r="F19" s="28">
        <f t="shared" si="2"/>
        <v>0</v>
      </c>
      <c r="G19" s="21">
        <v>0</v>
      </c>
      <c r="H19" s="28">
        <v>0</v>
      </c>
      <c r="I19" s="28">
        <f t="shared" si="3"/>
        <v>0</v>
      </c>
    </row>
    <row r="20" spans="1:10" s="20" customFormat="1" ht="25.5" customHeight="1" x14ac:dyDescent="0.25">
      <c r="B20" s="26" t="s">
        <v>29</v>
      </c>
      <c r="C20" s="27" t="s">
        <v>30</v>
      </c>
      <c r="D20" s="28">
        <v>731874209</v>
      </c>
      <c r="E20" s="28">
        <v>109043964</v>
      </c>
      <c r="F20" s="28">
        <f t="shared" si="2"/>
        <v>840918173</v>
      </c>
      <c r="G20" s="21">
        <v>389169064</v>
      </c>
      <c r="H20" s="28">
        <v>381910149</v>
      </c>
      <c r="I20" s="28">
        <f t="shared" si="3"/>
        <v>451749109</v>
      </c>
    </row>
    <row r="21" spans="1:10" s="20" customFormat="1" ht="12.75" customHeight="1" x14ac:dyDescent="0.25">
      <c r="B21" s="26" t="s">
        <v>31</v>
      </c>
      <c r="C21" s="27" t="s">
        <v>32</v>
      </c>
      <c r="D21" s="28">
        <v>56890572</v>
      </c>
      <c r="E21" s="28">
        <v>13261958</v>
      </c>
      <c r="F21" s="28">
        <f t="shared" si="2"/>
        <v>70152530</v>
      </c>
      <c r="G21" s="21">
        <v>33458461</v>
      </c>
      <c r="H21" s="28">
        <v>32954809</v>
      </c>
      <c r="I21" s="28">
        <f t="shared" si="3"/>
        <v>36694069</v>
      </c>
    </row>
    <row r="22" spans="1:10" s="20" customFormat="1" ht="3" customHeight="1" x14ac:dyDescent="0.25">
      <c r="D22" s="21"/>
      <c r="E22" s="21"/>
      <c r="F22" s="21"/>
      <c r="G22" s="21"/>
      <c r="H22" s="21"/>
      <c r="I22" s="21"/>
    </row>
    <row r="23" spans="1:10" s="25" customFormat="1" ht="12.75" customHeight="1" x14ac:dyDescent="0.25">
      <c r="A23" s="22" t="s">
        <v>33</v>
      </c>
      <c r="B23" s="23" t="s">
        <v>34</v>
      </c>
      <c r="C23" s="23"/>
      <c r="D23" s="24">
        <f>SUM(D25:D31)</f>
        <v>5060924652</v>
      </c>
      <c r="E23" s="24">
        <f>SUM(E25:E31)</f>
        <v>5579345411</v>
      </c>
      <c r="F23" s="24">
        <f>SUM(D23:E23)</f>
        <v>10640270063</v>
      </c>
      <c r="G23" s="24">
        <f t="shared" ref="G23:H23" si="4">SUM(G25:G31)</f>
        <v>5034279623</v>
      </c>
      <c r="H23" s="24">
        <f t="shared" si="4"/>
        <v>4894652191</v>
      </c>
      <c r="I23" s="24">
        <f>SUM(F23-G23)</f>
        <v>5605990440</v>
      </c>
      <c r="J23" s="17"/>
    </row>
    <row r="24" spans="1:10" s="20" customFormat="1" ht="3" customHeight="1" x14ac:dyDescent="0.25">
      <c r="D24" s="21"/>
      <c r="E24" s="21"/>
      <c r="F24" s="21"/>
      <c r="G24" s="21"/>
      <c r="H24" s="21"/>
      <c r="I24" s="21"/>
    </row>
    <row r="25" spans="1:10" s="20" customFormat="1" ht="12.75" customHeight="1" x14ac:dyDescent="0.25">
      <c r="B25" s="26" t="s">
        <v>35</v>
      </c>
      <c r="C25" s="27" t="s">
        <v>36</v>
      </c>
      <c r="D25" s="28">
        <v>26360800</v>
      </c>
      <c r="E25" s="28">
        <v>2028855</v>
      </c>
      <c r="F25" s="28">
        <f t="shared" ref="F25:F31" si="5">SUM(D25:E25)</f>
        <v>28389655</v>
      </c>
      <c r="G25" s="21">
        <v>11189679</v>
      </c>
      <c r="H25" s="28">
        <v>9462698</v>
      </c>
      <c r="I25" s="28">
        <f t="shared" ref="I25:I31" si="6">SUM(F25-G25)</f>
        <v>17199976</v>
      </c>
    </row>
    <row r="26" spans="1:10" s="20" customFormat="1" ht="12.75" customHeight="1" x14ac:dyDescent="0.25">
      <c r="B26" s="26" t="s">
        <v>37</v>
      </c>
      <c r="C26" s="27" t="s">
        <v>38</v>
      </c>
      <c r="D26" s="28">
        <v>43104920</v>
      </c>
      <c r="E26" s="28">
        <v>57659980</v>
      </c>
      <c r="F26" s="28">
        <f>SUM(D26:E26)</f>
        <v>100764900</v>
      </c>
      <c r="G26" s="21">
        <v>44720834</v>
      </c>
      <c r="H26" s="28">
        <v>44659843</v>
      </c>
      <c r="I26" s="28">
        <f t="shared" si="6"/>
        <v>56044066</v>
      </c>
    </row>
    <row r="27" spans="1:10" s="20" customFormat="1" ht="12.75" customHeight="1" x14ac:dyDescent="0.25">
      <c r="B27" s="26" t="s">
        <v>39</v>
      </c>
      <c r="C27" s="27" t="s">
        <v>40</v>
      </c>
      <c r="D27" s="28">
        <v>1753919276</v>
      </c>
      <c r="E27" s="28">
        <v>5062895728</v>
      </c>
      <c r="F27" s="28">
        <f t="shared" si="5"/>
        <v>6816815004</v>
      </c>
      <c r="G27" s="21">
        <v>3584331485</v>
      </c>
      <c r="H27" s="28">
        <v>3584331485</v>
      </c>
      <c r="I27" s="28">
        <f t="shared" si="6"/>
        <v>3232483519</v>
      </c>
    </row>
    <row r="28" spans="1:10" s="20" customFormat="1" ht="25.5" customHeight="1" x14ac:dyDescent="0.25">
      <c r="B28" s="26" t="s">
        <v>41</v>
      </c>
      <c r="C28" s="27" t="s">
        <v>42</v>
      </c>
      <c r="D28" s="28">
        <v>256684176</v>
      </c>
      <c r="E28" s="28">
        <v>70970830</v>
      </c>
      <c r="F28" s="28">
        <f t="shared" si="5"/>
        <v>327655006</v>
      </c>
      <c r="G28" s="21">
        <v>136184265</v>
      </c>
      <c r="H28" s="28">
        <v>110042786</v>
      </c>
      <c r="I28" s="28">
        <f t="shared" si="6"/>
        <v>191470741</v>
      </c>
    </row>
    <row r="29" spans="1:10" s="20" customFormat="1" ht="12.75" customHeight="1" x14ac:dyDescent="0.25">
      <c r="B29" s="26" t="s">
        <v>43</v>
      </c>
      <c r="C29" s="27" t="s">
        <v>44</v>
      </c>
      <c r="D29" s="28">
        <v>2729661763</v>
      </c>
      <c r="E29" s="28">
        <v>353694761</v>
      </c>
      <c r="F29" s="28">
        <f t="shared" si="5"/>
        <v>3083356524</v>
      </c>
      <c r="G29" s="21">
        <v>1136907621</v>
      </c>
      <c r="H29" s="28">
        <v>1030013238</v>
      </c>
      <c r="I29" s="28">
        <f t="shared" si="6"/>
        <v>1946448903</v>
      </c>
    </row>
    <row r="30" spans="1:10" s="20" customFormat="1" ht="12.75" customHeight="1" x14ac:dyDescent="0.25">
      <c r="B30" s="26" t="s">
        <v>45</v>
      </c>
      <c r="C30" s="27" t="s">
        <v>46</v>
      </c>
      <c r="D30" s="28">
        <v>251193717</v>
      </c>
      <c r="E30" s="28">
        <v>32095257</v>
      </c>
      <c r="F30" s="28">
        <f t="shared" si="5"/>
        <v>283288974</v>
      </c>
      <c r="G30" s="21">
        <v>120945739</v>
      </c>
      <c r="H30" s="28">
        <v>116142141</v>
      </c>
      <c r="I30" s="28">
        <f t="shared" si="6"/>
        <v>162343235</v>
      </c>
    </row>
    <row r="31" spans="1:10" s="20" customFormat="1" ht="12.75" customHeight="1" x14ac:dyDescent="0.25">
      <c r="B31" s="26" t="s">
        <v>47</v>
      </c>
      <c r="C31" s="27" t="s">
        <v>48</v>
      </c>
      <c r="D31" s="28">
        <v>0</v>
      </c>
      <c r="E31" s="28">
        <v>0</v>
      </c>
      <c r="F31" s="28">
        <f t="shared" si="5"/>
        <v>0</v>
      </c>
      <c r="G31" s="21">
        <v>0</v>
      </c>
      <c r="H31" s="28">
        <v>0</v>
      </c>
      <c r="I31" s="28">
        <f t="shared" si="6"/>
        <v>0</v>
      </c>
    </row>
    <row r="32" spans="1:10" s="20" customFormat="1" ht="3" customHeight="1" x14ac:dyDescent="0.25">
      <c r="D32" s="21"/>
      <c r="E32" s="21"/>
      <c r="F32" s="21"/>
      <c r="G32" s="21"/>
      <c r="H32" s="21"/>
      <c r="I32" s="21"/>
    </row>
    <row r="33" spans="1:10" s="25" customFormat="1" ht="12.75" customHeight="1" x14ac:dyDescent="0.25">
      <c r="A33" s="22" t="s">
        <v>49</v>
      </c>
      <c r="B33" s="23" t="s">
        <v>50</v>
      </c>
      <c r="C33" s="23"/>
      <c r="D33" s="24">
        <f>SUM(D35:D43)</f>
        <v>258320740</v>
      </c>
      <c r="E33" s="24">
        <f>SUM(E35:E43)</f>
        <v>814083125</v>
      </c>
      <c r="F33" s="24">
        <f>SUM(D33:E33)</f>
        <v>1072403865</v>
      </c>
      <c r="G33" s="24">
        <f t="shared" ref="G33:H33" si="7">SUM(G35:G43)</f>
        <v>418489363</v>
      </c>
      <c r="H33" s="24">
        <f t="shared" si="7"/>
        <v>391665711</v>
      </c>
      <c r="I33" s="24">
        <f>SUM(F33-G33)</f>
        <v>653914502</v>
      </c>
      <c r="J33" s="17"/>
    </row>
    <row r="34" spans="1:10" s="20" customFormat="1" ht="3" customHeight="1" x14ac:dyDescent="0.25">
      <c r="D34" s="21"/>
      <c r="E34" s="21"/>
      <c r="F34" s="21"/>
      <c r="G34" s="21"/>
      <c r="H34" s="21"/>
      <c r="I34" s="21"/>
    </row>
    <row r="35" spans="1:10" s="20" customFormat="1" ht="25.5" customHeight="1" x14ac:dyDescent="0.25">
      <c r="B35" s="26" t="s">
        <v>51</v>
      </c>
      <c r="C35" s="27" t="s">
        <v>52</v>
      </c>
      <c r="D35" s="28">
        <v>124646370</v>
      </c>
      <c r="E35" s="28">
        <v>16902324</v>
      </c>
      <c r="F35" s="28">
        <f t="shared" ref="F35:F43" si="8">SUM(D35:E35)</f>
        <v>141548694</v>
      </c>
      <c r="G35" s="21">
        <v>54452568</v>
      </c>
      <c r="H35" s="28">
        <v>45592795</v>
      </c>
      <c r="I35" s="28">
        <f t="shared" ref="I35:I43" si="9">SUM(F35-G35)</f>
        <v>87096126</v>
      </c>
    </row>
    <row r="36" spans="1:10" s="20" customFormat="1" ht="12.75" customHeight="1" x14ac:dyDescent="0.25">
      <c r="B36" s="26" t="s">
        <v>53</v>
      </c>
      <c r="C36" s="27" t="s">
        <v>54</v>
      </c>
      <c r="D36" s="28">
        <v>22376723</v>
      </c>
      <c r="E36" s="28">
        <v>5021343</v>
      </c>
      <c r="F36" s="28">
        <f t="shared" si="8"/>
        <v>27398066</v>
      </c>
      <c r="G36" s="21">
        <v>10521953</v>
      </c>
      <c r="H36" s="28">
        <v>10113541</v>
      </c>
      <c r="I36" s="28">
        <f t="shared" si="9"/>
        <v>16876113</v>
      </c>
    </row>
    <row r="37" spans="1:10" s="20" customFormat="1" ht="12.75" customHeight="1" x14ac:dyDescent="0.25">
      <c r="B37" s="26" t="s">
        <v>55</v>
      </c>
      <c r="C37" s="27" t="s">
        <v>56</v>
      </c>
      <c r="D37" s="28">
        <v>0</v>
      </c>
      <c r="E37" s="28">
        <v>0</v>
      </c>
      <c r="F37" s="28">
        <f t="shared" si="8"/>
        <v>0</v>
      </c>
      <c r="G37" s="21">
        <v>0</v>
      </c>
      <c r="H37" s="28">
        <v>0</v>
      </c>
      <c r="I37" s="28">
        <f t="shared" si="9"/>
        <v>0</v>
      </c>
    </row>
    <row r="38" spans="1:10" s="20" customFormat="1" ht="12.75" customHeight="1" x14ac:dyDescent="0.25">
      <c r="B38" s="26" t="s">
        <v>57</v>
      </c>
      <c r="C38" s="27" t="s">
        <v>58</v>
      </c>
      <c r="D38" s="28">
        <v>0</v>
      </c>
      <c r="E38" s="28">
        <v>0</v>
      </c>
      <c r="F38" s="28">
        <f>SUM(D38:E38)</f>
        <v>0</v>
      </c>
      <c r="G38" s="21">
        <v>0</v>
      </c>
      <c r="H38" s="28">
        <v>0</v>
      </c>
      <c r="I38" s="28">
        <f t="shared" si="9"/>
        <v>0</v>
      </c>
    </row>
    <row r="39" spans="1:10" s="20" customFormat="1" ht="12.75" customHeight="1" x14ac:dyDescent="0.25">
      <c r="B39" s="26" t="s">
        <v>59</v>
      </c>
      <c r="C39" s="27" t="s">
        <v>60</v>
      </c>
      <c r="D39" s="28">
        <v>46978079</v>
      </c>
      <c r="E39" s="28">
        <v>772796407</v>
      </c>
      <c r="F39" s="28">
        <f t="shared" si="8"/>
        <v>819774486</v>
      </c>
      <c r="G39" s="21">
        <v>314450790</v>
      </c>
      <c r="H39" s="28">
        <v>302793832</v>
      </c>
      <c r="I39" s="28">
        <f t="shared" si="9"/>
        <v>505323696</v>
      </c>
    </row>
    <row r="40" spans="1:10" s="20" customFormat="1" ht="12.75" customHeight="1" x14ac:dyDescent="0.25">
      <c r="B40" s="26" t="s">
        <v>61</v>
      </c>
      <c r="C40" s="27" t="s">
        <v>62</v>
      </c>
      <c r="D40" s="28">
        <v>0</v>
      </c>
      <c r="E40" s="28">
        <v>0</v>
      </c>
      <c r="F40" s="28">
        <f t="shared" si="8"/>
        <v>0</v>
      </c>
      <c r="G40" s="21">
        <v>0</v>
      </c>
      <c r="H40" s="28">
        <v>0</v>
      </c>
      <c r="I40" s="28">
        <f t="shared" si="9"/>
        <v>0</v>
      </c>
    </row>
    <row r="41" spans="1:10" s="20" customFormat="1" ht="12.75" customHeight="1" x14ac:dyDescent="0.25">
      <c r="B41" s="26" t="s">
        <v>63</v>
      </c>
      <c r="C41" s="27" t="s">
        <v>64</v>
      </c>
      <c r="D41" s="28">
        <v>17739334</v>
      </c>
      <c r="E41" s="28">
        <v>2312976</v>
      </c>
      <c r="F41" s="28">
        <f t="shared" si="8"/>
        <v>20052310</v>
      </c>
      <c r="G41" s="21">
        <v>8968154</v>
      </c>
      <c r="H41" s="28">
        <v>6264800</v>
      </c>
      <c r="I41" s="28">
        <f t="shared" si="9"/>
        <v>11084156</v>
      </c>
    </row>
    <row r="42" spans="1:10" s="20" customFormat="1" ht="12.75" customHeight="1" x14ac:dyDescent="0.25">
      <c r="B42" s="26" t="s">
        <v>65</v>
      </c>
      <c r="C42" s="27" t="s">
        <v>66</v>
      </c>
      <c r="D42" s="28">
        <v>46580234</v>
      </c>
      <c r="E42" s="28">
        <v>17050075</v>
      </c>
      <c r="F42" s="28">
        <f t="shared" si="8"/>
        <v>63630309</v>
      </c>
      <c r="G42" s="21">
        <v>30095898</v>
      </c>
      <c r="H42" s="28">
        <v>26900743</v>
      </c>
      <c r="I42" s="28">
        <f t="shared" si="9"/>
        <v>33534411</v>
      </c>
    </row>
    <row r="43" spans="1:10" s="20" customFormat="1" ht="12.75" customHeight="1" x14ac:dyDescent="0.25">
      <c r="B43" s="26" t="s">
        <v>67</v>
      </c>
      <c r="C43" s="27" t="s">
        <v>68</v>
      </c>
      <c r="D43" s="28">
        <v>0</v>
      </c>
      <c r="E43" s="28">
        <v>0</v>
      </c>
      <c r="F43" s="28">
        <f t="shared" si="8"/>
        <v>0</v>
      </c>
      <c r="G43" s="21">
        <v>0</v>
      </c>
      <c r="H43" s="28">
        <v>0</v>
      </c>
      <c r="I43" s="28">
        <f t="shared" si="9"/>
        <v>0</v>
      </c>
    </row>
    <row r="44" spans="1:10" s="20" customFormat="1" ht="3" customHeight="1" x14ac:dyDescent="0.25">
      <c r="D44" s="21"/>
      <c r="E44" s="21"/>
      <c r="F44" s="21"/>
      <c r="G44" s="21"/>
      <c r="H44" s="21"/>
      <c r="I44" s="21"/>
    </row>
    <row r="45" spans="1:10" s="25" customFormat="1" ht="12.75" customHeight="1" x14ac:dyDescent="0.25">
      <c r="A45" s="22" t="s">
        <v>69</v>
      </c>
      <c r="B45" s="23" t="s">
        <v>70</v>
      </c>
      <c r="C45" s="23"/>
      <c r="D45" s="24">
        <f>SUM(D47:D50)</f>
        <v>0</v>
      </c>
      <c r="E45" s="24">
        <f>SUM(E47:E50)</f>
        <v>0</v>
      </c>
      <c r="F45" s="24">
        <f>SUM(D45:E45)</f>
        <v>0</v>
      </c>
      <c r="G45" s="24">
        <f t="shared" ref="G45:H45" si="10">SUM(G47:G50)</f>
        <v>0</v>
      </c>
      <c r="H45" s="24">
        <f t="shared" si="10"/>
        <v>0</v>
      </c>
      <c r="I45" s="24">
        <f>SUM(F45-G45)</f>
        <v>0</v>
      </c>
    </row>
    <row r="46" spans="1:10" s="20" customFormat="1" ht="3" customHeight="1" x14ac:dyDescent="0.25">
      <c r="D46" s="21"/>
      <c r="E46" s="21"/>
      <c r="F46" s="21"/>
      <c r="G46" s="21"/>
      <c r="H46" s="21"/>
      <c r="I46" s="21"/>
    </row>
    <row r="47" spans="1:10" s="20" customFormat="1" ht="25.5" customHeight="1" x14ac:dyDescent="0.25">
      <c r="B47" s="26" t="s">
        <v>71</v>
      </c>
      <c r="C47" s="27" t="s">
        <v>72</v>
      </c>
      <c r="D47" s="28">
        <v>0</v>
      </c>
      <c r="E47" s="28">
        <v>0</v>
      </c>
      <c r="F47" s="28">
        <f t="shared" ref="F47:F50" si="11">SUM(D47:E47)</f>
        <v>0</v>
      </c>
      <c r="G47" s="21">
        <v>0</v>
      </c>
      <c r="H47" s="28">
        <v>0</v>
      </c>
      <c r="I47" s="28">
        <f t="shared" ref="I47:I50" si="12">SUM(F47-G47)</f>
        <v>0</v>
      </c>
    </row>
    <row r="48" spans="1:10" s="20" customFormat="1" ht="25.5" customHeight="1" x14ac:dyDescent="0.25">
      <c r="B48" s="26" t="s">
        <v>73</v>
      </c>
      <c r="C48" s="27" t="s">
        <v>74</v>
      </c>
      <c r="D48" s="28">
        <v>0</v>
      </c>
      <c r="E48" s="28">
        <v>0</v>
      </c>
      <c r="F48" s="28">
        <f t="shared" si="11"/>
        <v>0</v>
      </c>
      <c r="G48" s="21">
        <v>0</v>
      </c>
      <c r="H48" s="28">
        <v>0</v>
      </c>
      <c r="I48" s="28">
        <f t="shared" si="12"/>
        <v>0</v>
      </c>
    </row>
    <row r="49" spans="1:11" s="20" customFormat="1" ht="12.75" customHeight="1" x14ac:dyDescent="0.25">
      <c r="B49" s="26" t="s">
        <v>75</v>
      </c>
      <c r="C49" s="27" t="s">
        <v>76</v>
      </c>
      <c r="D49" s="28">
        <v>0</v>
      </c>
      <c r="E49" s="28">
        <v>0</v>
      </c>
      <c r="F49" s="28">
        <f t="shared" si="11"/>
        <v>0</v>
      </c>
      <c r="G49" s="21">
        <v>0</v>
      </c>
      <c r="H49" s="28">
        <v>0</v>
      </c>
      <c r="I49" s="28">
        <f t="shared" si="12"/>
        <v>0</v>
      </c>
    </row>
    <row r="50" spans="1:11" s="20" customFormat="1" ht="12.75" customHeight="1" x14ac:dyDescent="0.25">
      <c r="B50" s="26" t="s">
        <v>77</v>
      </c>
      <c r="C50" s="27" t="s">
        <v>78</v>
      </c>
      <c r="D50" s="28">
        <v>0</v>
      </c>
      <c r="E50" s="28">
        <v>0</v>
      </c>
      <c r="F50" s="28">
        <f t="shared" si="11"/>
        <v>0</v>
      </c>
      <c r="G50" s="21">
        <v>0</v>
      </c>
      <c r="H50" s="28">
        <v>0</v>
      </c>
      <c r="I50" s="28">
        <f t="shared" si="12"/>
        <v>0</v>
      </c>
    </row>
    <row r="51" spans="1:11" s="20" customFormat="1" ht="6" customHeight="1" x14ac:dyDescent="0.25">
      <c r="B51" s="26"/>
      <c r="C51" s="26"/>
      <c r="D51" s="28"/>
      <c r="E51" s="28"/>
      <c r="F51" s="28"/>
      <c r="G51" s="21"/>
      <c r="H51" s="28"/>
      <c r="I51" s="28"/>
    </row>
    <row r="52" spans="1:11" s="19" customFormat="1" ht="15.95" customHeight="1" thickBot="1" x14ac:dyDescent="0.3">
      <c r="A52" s="15" t="s">
        <v>79</v>
      </c>
      <c r="B52" s="15"/>
      <c r="C52" s="15"/>
      <c r="D52" s="16">
        <f>SUM(D54,D65,D75,D87)</f>
        <v>17596539377</v>
      </c>
      <c r="E52" s="16">
        <f>SUM(E54,E65,E75,E87)</f>
        <v>1049601460</v>
      </c>
      <c r="F52" s="16">
        <f>SUM(D52:E52)</f>
        <v>18646140837</v>
      </c>
      <c r="G52" s="16">
        <f t="shared" ref="G52:H52" si="13">SUM(G54,G65,G75,G87)</f>
        <v>4949921125</v>
      </c>
      <c r="H52" s="16">
        <f t="shared" si="13"/>
        <v>4544892659</v>
      </c>
      <c r="I52" s="16">
        <f>SUM(F52-G52)</f>
        <v>13696219712</v>
      </c>
      <c r="J52" s="17"/>
      <c r="K52" s="18"/>
    </row>
    <row r="53" spans="1:11" s="20" customFormat="1" ht="3" customHeight="1" thickTop="1" x14ac:dyDescent="0.25">
      <c r="D53" s="21"/>
      <c r="E53" s="21"/>
      <c r="F53" s="21"/>
      <c r="G53" s="21"/>
      <c r="H53" s="21"/>
      <c r="I53" s="21"/>
    </row>
    <row r="54" spans="1:11" s="25" customFormat="1" ht="12.75" customHeight="1" x14ac:dyDescent="0.25">
      <c r="A54" s="22" t="s">
        <v>15</v>
      </c>
      <c r="B54" s="23" t="s">
        <v>16</v>
      </c>
      <c r="C54" s="23"/>
      <c r="D54" s="24">
        <f>SUM(D56:D63)</f>
        <v>73301768</v>
      </c>
      <c r="E54" s="24">
        <f>SUM(E56:E63)</f>
        <v>30973235</v>
      </c>
      <c r="F54" s="24">
        <f>SUM(D54:E54)</f>
        <v>104275003</v>
      </c>
      <c r="G54" s="24">
        <f t="shared" ref="G54:H54" si="14">SUM(G56:G63)</f>
        <v>7268368</v>
      </c>
      <c r="H54" s="24">
        <f t="shared" si="14"/>
        <v>7250074</v>
      </c>
      <c r="I54" s="24">
        <f>SUM(F54-G54)</f>
        <v>97006635</v>
      </c>
      <c r="J54" s="17"/>
    </row>
    <row r="55" spans="1:11" s="20" customFormat="1" ht="3" customHeight="1" x14ac:dyDescent="0.25">
      <c r="D55" s="21"/>
      <c r="E55" s="21"/>
      <c r="F55" s="21"/>
      <c r="G55" s="21"/>
      <c r="H55" s="21"/>
      <c r="I55" s="21"/>
    </row>
    <row r="56" spans="1:11" s="20" customFormat="1" ht="12.75" customHeight="1" x14ac:dyDescent="0.25">
      <c r="B56" s="26" t="s">
        <v>17</v>
      </c>
      <c r="C56" s="27" t="s">
        <v>18</v>
      </c>
      <c r="D56" s="28">
        <v>0</v>
      </c>
      <c r="E56" s="28">
        <v>0</v>
      </c>
      <c r="F56" s="28">
        <f t="shared" ref="F56:F63" si="15">SUM(D56:E56)</f>
        <v>0</v>
      </c>
      <c r="G56" s="21">
        <v>0</v>
      </c>
      <c r="H56" s="28">
        <v>0</v>
      </c>
      <c r="I56" s="28">
        <f t="shared" ref="I56:I63" si="16">SUM(F56-G56)</f>
        <v>0</v>
      </c>
    </row>
    <row r="57" spans="1:11" s="20" customFormat="1" ht="12.75" customHeight="1" x14ac:dyDescent="0.25">
      <c r="B57" s="26" t="s">
        <v>19</v>
      </c>
      <c r="C57" s="27" t="s">
        <v>20</v>
      </c>
      <c r="D57" s="28">
        <v>0</v>
      </c>
      <c r="E57" s="28">
        <v>1909878</v>
      </c>
      <c r="F57" s="28">
        <f>SUM(D57:E57)</f>
        <v>1909878</v>
      </c>
      <c r="G57" s="21">
        <v>636626</v>
      </c>
      <c r="H57" s="28">
        <v>618332</v>
      </c>
      <c r="I57" s="28">
        <f t="shared" si="16"/>
        <v>1273252</v>
      </c>
    </row>
    <row r="58" spans="1:11" s="20" customFormat="1" ht="12.75" customHeight="1" x14ac:dyDescent="0.25">
      <c r="B58" s="26" t="s">
        <v>21</v>
      </c>
      <c r="C58" s="27" t="s">
        <v>22</v>
      </c>
      <c r="D58" s="28">
        <v>0</v>
      </c>
      <c r="E58" s="28">
        <v>0</v>
      </c>
      <c r="F58" s="28">
        <f t="shared" si="15"/>
        <v>0</v>
      </c>
      <c r="G58" s="21">
        <v>0</v>
      </c>
      <c r="H58" s="28">
        <v>0</v>
      </c>
      <c r="I58" s="28">
        <f t="shared" si="16"/>
        <v>0</v>
      </c>
    </row>
    <row r="59" spans="1:11" s="20" customFormat="1" ht="12.75" customHeight="1" x14ac:dyDescent="0.25">
      <c r="B59" s="26" t="s">
        <v>23</v>
      </c>
      <c r="C59" s="27" t="s">
        <v>24</v>
      </c>
      <c r="D59" s="28">
        <v>0</v>
      </c>
      <c r="E59" s="28">
        <v>0</v>
      </c>
      <c r="F59" s="28">
        <f t="shared" si="15"/>
        <v>0</v>
      </c>
      <c r="G59" s="21">
        <v>0</v>
      </c>
      <c r="H59" s="28">
        <v>0</v>
      </c>
      <c r="I59" s="28">
        <f t="shared" si="16"/>
        <v>0</v>
      </c>
    </row>
    <row r="60" spans="1:11" s="20" customFormat="1" ht="12.75" customHeight="1" x14ac:dyDescent="0.25">
      <c r="B60" s="26" t="s">
        <v>25</v>
      </c>
      <c r="C60" s="27" t="s">
        <v>26</v>
      </c>
      <c r="D60" s="28">
        <v>0</v>
      </c>
      <c r="E60" s="28">
        <v>0</v>
      </c>
      <c r="F60" s="28">
        <f t="shared" si="15"/>
        <v>0</v>
      </c>
      <c r="G60" s="21">
        <v>0</v>
      </c>
      <c r="H60" s="28">
        <v>0</v>
      </c>
      <c r="I60" s="28">
        <f t="shared" si="16"/>
        <v>0</v>
      </c>
    </row>
    <row r="61" spans="1:11" s="20" customFormat="1" ht="12.75" customHeight="1" x14ac:dyDescent="0.25">
      <c r="B61" s="26" t="s">
        <v>27</v>
      </c>
      <c r="C61" s="27" t="s">
        <v>28</v>
      </c>
      <c r="D61" s="28">
        <v>0</v>
      </c>
      <c r="E61" s="28">
        <v>0</v>
      </c>
      <c r="F61" s="28">
        <f t="shared" si="15"/>
        <v>0</v>
      </c>
      <c r="G61" s="21">
        <v>0</v>
      </c>
      <c r="H61" s="28">
        <v>0</v>
      </c>
      <c r="I61" s="28">
        <f t="shared" si="16"/>
        <v>0</v>
      </c>
    </row>
    <row r="62" spans="1:11" s="20" customFormat="1" ht="25.5" customHeight="1" x14ac:dyDescent="0.25">
      <c r="B62" s="26" t="s">
        <v>29</v>
      </c>
      <c r="C62" s="27" t="s">
        <v>30</v>
      </c>
      <c r="D62" s="28">
        <v>73301768</v>
      </c>
      <c r="E62" s="28">
        <v>29063357</v>
      </c>
      <c r="F62" s="28">
        <f t="shared" si="15"/>
        <v>102365125</v>
      </c>
      <c r="G62" s="21">
        <v>6631742</v>
      </c>
      <c r="H62" s="28">
        <v>6631742</v>
      </c>
      <c r="I62" s="28">
        <f t="shared" si="16"/>
        <v>95733383</v>
      </c>
    </row>
    <row r="63" spans="1:11" s="20" customFormat="1" ht="12.75" customHeight="1" x14ac:dyDescent="0.25">
      <c r="B63" s="26" t="s">
        <v>31</v>
      </c>
      <c r="C63" s="27" t="s">
        <v>32</v>
      </c>
      <c r="D63" s="28">
        <v>0</v>
      </c>
      <c r="E63" s="28">
        <v>0</v>
      </c>
      <c r="F63" s="28">
        <f t="shared" si="15"/>
        <v>0</v>
      </c>
      <c r="G63" s="21">
        <v>0</v>
      </c>
      <c r="H63" s="28">
        <v>0</v>
      </c>
      <c r="I63" s="28">
        <f t="shared" si="16"/>
        <v>0</v>
      </c>
    </row>
    <row r="64" spans="1:11" s="20" customFormat="1" ht="3" customHeight="1" x14ac:dyDescent="0.25">
      <c r="D64" s="21"/>
      <c r="E64" s="21"/>
      <c r="F64" s="21"/>
      <c r="G64" s="21"/>
      <c r="H64" s="21"/>
      <c r="I64" s="21"/>
    </row>
    <row r="65" spans="1:10" s="25" customFormat="1" ht="12.75" customHeight="1" x14ac:dyDescent="0.25">
      <c r="A65" s="22" t="s">
        <v>33</v>
      </c>
      <c r="B65" s="23" t="s">
        <v>34</v>
      </c>
      <c r="C65" s="23"/>
      <c r="D65" s="24">
        <f>SUM(D67:D73)</f>
        <v>16296115978</v>
      </c>
      <c r="E65" s="24">
        <f>SUM(E67:E73)</f>
        <v>558688466</v>
      </c>
      <c r="F65" s="24">
        <f>SUM(D65:E65)</f>
        <v>16854804444</v>
      </c>
      <c r="G65" s="24">
        <f t="shared" ref="G65:H65" si="17">SUM(G67:G73)</f>
        <v>4408097037</v>
      </c>
      <c r="H65" s="24">
        <f t="shared" si="17"/>
        <v>4067989134</v>
      </c>
      <c r="I65" s="24">
        <f>SUM(F65-G65)</f>
        <v>12446707407</v>
      </c>
      <c r="J65" s="28"/>
    </row>
    <row r="66" spans="1:10" s="20" customFormat="1" ht="3" customHeight="1" x14ac:dyDescent="0.25">
      <c r="D66" s="21"/>
      <c r="E66" s="21"/>
      <c r="F66" s="21"/>
      <c r="G66" s="21"/>
      <c r="H66" s="21"/>
      <c r="I66" s="21"/>
    </row>
    <row r="67" spans="1:10" s="20" customFormat="1" ht="12.75" customHeight="1" x14ac:dyDescent="0.25">
      <c r="B67" s="26" t="s">
        <v>35</v>
      </c>
      <c r="C67" s="27" t="s">
        <v>36</v>
      </c>
      <c r="D67" s="28">
        <v>464702102</v>
      </c>
      <c r="E67" s="28">
        <v>-19132597</v>
      </c>
      <c r="F67" s="28">
        <f t="shared" ref="F67:F73" si="18">SUM(D67:E67)</f>
        <v>445569505</v>
      </c>
      <c r="G67" s="21">
        <v>86648981</v>
      </c>
      <c r="H67" s="21">
        <v>83470285</v>
      </c>
      <c r="I67" s="28">
        <f t="shared" ref="I67:I73" si="19">SUM(F67-G67)</f>
        <v>358920524</v>
      </c>
    </row>
    <row r="68" spans="1:10" s="20" customFormat="1" ht="12.75" customHeight="1" x14ac:dyDescent="0.25">
      <c r="B68" s="26" t="s">
        <v>37</v>
      </c>
      <c r="C68" s="27" t="s">
        <v>38</v>
      </c>
      <c r="D68" s="28">
        <v>244941653</v>
      </c>
      <c r="E68" s="28">
        <v>9388392</v>
      </c>
      <c r="F68" s="28">
        <f t="shared" si="18"/>
        <v>254330045</v>
      </c>
      <c r="G68" s="21">
        <v>31698732</v>
      </c>
      <c r="H68" s="21">
        <v>31549447</v>
      </c>
      <c r="I68" s="28">
        <f t="shared" si="19"/>
        <v>222631313</v>
      </c>
    </row>
    <row r="69" spans="1:10" s="20" customFormat="1" ht="12.75" customHeight="1" x14ac:dyDescent="0.25">
      <c r="B69" s="26" t="s">
        <v>39</v>
      </c>
      <c r="C69" s="27" t="s">
        <v>40</v>
      </c>
      <c r="D69" s="28">
        <v>10146244648</v>
      </c>
      <c r="E69" s="28">
        <v>143613437</v>
      </c>
      <c r="F69" s="28">
        <f t="shared" si="18"/>
        <v>10289858085</v>
      </c>
      <c r="G69" s="21">
        <v>2282177479</v>
      </c>
      <c r="H69" s="21">
        <v>2020293106</v>
      </c>
      <c r="I69" s="28">
        <f t="shared" si="19"/>
        <v>8007680606</v>
      </c>
    </row>
    <row r="70" spans="1:10" s="20" customFormat="1" ht="25.5" customHeight="1" x14ac:dyDescent="0.25">
      <c r="B70" s="26" t="s">
        <v>41</v>
      </c>
      <c r="C70" s="27" t="s">
        <v>42</v>
      </c>
      <c r="D70" s="28">
        <v>0</v>
      </c>
      <c r="E70" s="28">
        <v>3255646</v>
      </c>
      <c r="F70" s="28">
        <f t="shared" si="18"/>
        <v>3255646</v>
      </c>
      <c r="G70" s="21">
        <v>3255646</v>
      </c>
      <c r="H70" s="21">
        <v>3255646</v>
      </c>
      <c r="I70" s="28">
        <f t="shared" si="19"/>
        <v>0</v>
      </c>
    </row>
    <row r="71" spans="1:10" s="20" customFormat="1" ht="12.75" customHeight="1" x14ac:dyDescent="0.25">
      <c r="B71" s="26" t="s">
        <v>43</v>
      </c>
      <c r="C71" s="27" t="s">
        <v>44</v>
      </c>
      <c r="D71" s="28">
        <v>4361957445</v>
      </c>
      <c r="E71" s="28">
        <v>198227599</v>
      </c>
      <c r="F71" s="28">
        <f t="shared" si="18"/>
        <v>4560185044</v>
      </c>
      <c r="G71" s="21">
        <v>1516218196</v>
      </c>
      <c r="H71" s="28">
        <v>1441984331</v>
      </c>
      <c r="I71" s="28">
        <f t="shared" si="19"/>
        <v>3043966848</v>
      </c>
    </row>
    <row r="72" spans="1:10" s="20" customFormat="1" ht="12.75" customHeight="1" x14ac:dyDescent="0.25">
      <c r="B72" s="26" t="s">
        <v>45</v>
      </c>
      <c r="C72" s="27" t="s">
        <v>46</v>
      </c>
      <c r="D72" s="28">
        <v>1078270130</v>
      </c>
      <c r="E72" s="28">
        <v>223335989</v>
      </c>
      <c r="F72" s="28">
        <f t="shared" si="18"/>
        <v>1301606119</v>
      </c>
      <c r="G72" s="21">
        <v>488098003</v>
      </c>
      <c r="H72" s="28">
        <v>487436319</v>
      </c>
      <c r="I72" s="28">
        <f t="shared" si="19"/>
        <v>813508116</v>
      </c>
    </row>
    <row r="73" spans="1:10" s="20" customFormat="1" ht="12.75" customHeight="1" x14ac:dyDescent="0.25">
      <c r="B73" s="26" t="s">
        <v>47</v>
      </c>
      <c r="C73" s="27" t="s">
        <v>48</v>
      </c>
      <c r="D73" s="28">
        <v>0</v>
      </c>
      <c r="E73" s="28">
        <v>0</v>
      </c>
      <c r="F73" s="28">
        <f t="shared" si="18"/>
        <v>0</v>
      </c>
      <c r="G73" s="21">
        <v>0</v>
      </c>
      <c r="H73" s="28">
        <v>0</v>
      </c>
      <c r="I73" s="28">
        <f t="shared" si="19"/>
        <v>0</v>
      </c>
    </row>
    <row r="74" spans="1:10" s="20" customFormat="1" ht="3" customHeight="1" x14ac:dyDescent="0.25">
      <c r="A74" s="29"/>
      <c r="B74" s="29"/>
      <c r="C74" s="29"/>
      <c r="D74" s="30"/>
      <c r="E74" s="30"/>
      <c r="F74" s="30"/>
      <c r="G74" s="30"/>
      <c r="H74" s="30"/>
      <c r="I74" s="30"/>
    </row>
    <row r="75" spans="1:10" s="25" customFormat="1" ht="12.75" customHeight="1" x14ac:dyDescent="0.25">
      <c r="A75" s="22" t="s">
        <v>49</v>
      </c>
      <c r="B75" s="23" t="s">
        <v>50</v>
      </c>
      <c r="C75" s="23"/>
      <c r="D75" s="24">
        <f>SUM(D77:D85)</f>
        <v>1227121631</v>
      </c>
      <c r="E75" s="24">
        <f>SUM(E77:E85)</f>
        <v>459939759</v>
      </c>
      <c r="F75" s="24">
        <f>SUM(D75:E75)</f>
        <v>1687061390</v>
      </c>
      <c r="G75" s="24">
        <f t="shared" ref="G75:H75" si="20">SUM(G77:G85)</f>
        <v>534555720</v>
      </c>
      <c r="H75" s="24">
        <f t="shared" si="20"/>
        <v>469653451</v>
      </c>
      <c r="I75" s="24">
        <f>SUM(F75-G75)</f>
        <v>1152505670</v>
      </c>
    </row>
    <row r="76" spans="1:10" s="20" customFormat="1" ht="3" customHeight="1" x14ac:dyDescent="0.25">
      <c r="D76" s="21"/>
      <c r="E76" s="21"/>
      <c r="F76" s="21"/>
      <c r="G76" s="21"/>
      <c r="H76" s="21"/>
      <c r="I76" s="21"/>
    </row>
    <row r="77" spans="1:10" s="20" customFormat="1" ht="25.5" customHeight="1" x14ac:dyDescent="0.25">
      <c r="B77" s="26" t="s">
        <v>51</v>
      </c>
      <c r="C77" s="27" t="s">
        <v>52</v>
      </c>
      <c r="D77" s="28">
        <v>123481238</v>
      </c>
      <c r="E77" s="28">
        <v>0</v>
      </c>
      <c r="F77" s="28">
        <f t="shared" ref="F77:F85" si="21">SUM(D77:E77)</f>
        <v>123481238</v>
      </c>
      <c r="G77" s="21">
        <v>50042896</v>
      </c>
      <c r="H77" s="28">
        <v>46419682</v>
      </c>
      <c r="I77" s="28">
        <f t="shared" ref="I77:I85" si="22">SUM(F77-G77)</f>
        <v>73438342</v>
      </c>
    </row>
    <row r="78" spans="1:10" s="20" customFormat="1" ht="12.75" customHeight="1" x14ac:dyDescent="0.25">
      <c r="B78" s="26" t="s">
        <v>53</v>
      </c>
      <c r="C78" s="27" t="s">
        <v>54</v>
      </c>
      <c r="D78" s="28">
        <v>0</v>
      </c>
      <c r="E78" s="28">
        <v>0</v>
      </c>
      <c r="F78" s="28">
        <f t="shared" si="21"/>
        <v>0</v>
      </c>
      <c r="G78" s="21">
        <v>0</v>
      </c>
      <c r="H78" s="28">
        <v>0</v>
      </c>
      <c r="I78" s="28">
        <f t="shared" si="22"/>
        <v>0</v>
      </c>
    </row>
    <row r="79" spans="1:10" s="20" customFormat="1" ht="12.75" customHeight="1" x14ac:dyDescent="0.25">
      <c r="B79" s="26" t="s">
        <v>55</v>
      </c>
      <c r="C79" s="27" t="s">
        <v>56</v>
      </c>
      <c r="D79" s="28">
        <v>0</v>
      </c>
      <c r="E79" s="28">
        <v>0</v>
      </c>
      <c r="F79" s="28">
        <f t="shared" si="21"/>
        <v>0</v>
      </c>
      <c r="G79" s="21">
        <v>0</v>
      </c>
      <c r="H79" s="28">
        <v>0</v>
      </c>
      <c r="I79" s="28">
        <f t="shared" si="22"/>
        <v>0</v>
      </c>
    </row>
    <row r="80" spans="1:10" s="20" customFormat="1" ht="12.75" customHeight="1" x14ac:dyDescent="0.25">
      <c r="B80" s="26" t="s">
        <v>57</v>
      </c>
      <c r="C80" s="27" t="s">
        <v>58</v>
      </c>
      <c r="D80" s="28">
        <v>0</v>
      </c>
      <c r="E80" s="28">
        <v>0</v>
      </c>
      <c r="F80" s="28">
        <f t="shared" si="21"/>
        <v>0</v>
      </c>
      <c r="G80" s="21">
        <v>0</v>
      </c>
      <c r="H80" s="28">
        <v>0</v>
      </c>
      <c r="I80" s="28">
        <f t="shared" si="22"/>
        <v>0</v>
      </c>
    </row>
    <row r="81" spans="1:9" s="20" customFormat="1" ht="12.75" customHeight="1" x14ac:dyDescent="0.25">
      <c r="B81" s="26" t="s">
        <v>59</v>
      </c>
      <c r="C81" s="27" t="s">
        <v>60</v>
      </c>
      <c r="D81" s="28">
        <v>1103640393</v>
      </c>
      <c r="E81" s="28">
        <v>459939759</v>
      </c>
      <c r="F81" s="28">
        <f t="shared" si="21"/>
        <v>1563580152</v>
      </c>
      <c r="G81" s="21">
        <v>484512824</v>
      </c>
      <c r="H81" s="28">
        <v>423233769</v>
      </c>
      <c r="I81" s="28">
        <f t="shared" si="22"/>
        <v>1079067328</v>
      </c>
    </row>
    <row r="82" spans="1:9" s="20" customFormat="1" ht="12.75" customHeight="1" x14ac:dyDescent="0.25">
      <c r="B82" s="26" t="s">
        <v>61</v>
      </c>
      <c r="C82" s="27" t="s">
        <v>62</v>
      </c>
      <c r="D82" s="28">
        <v>0</v>
      </c>
      <c r="E82" s="28">
        <v>0</v>
      </c>
      <c r="F82" s="28">
        <f t="shared" si="21"/>
        <v>0</v>
      </c>
      <c r="G82" s="21">
        <v>0</v>
      </c>
      <c r="H82" s="28">
        <v>0</v>
      </c>
      <c r="I82" s="28">
        <f t="shared" si="22"/>
        <v>0</v>
      </c>
    </row>
    <row r="83" spans="1:9" s="20" customFormat="1" ht="12.75" customHeight="1" x14ac:dyDescent="0.25">
      <c r="B83" s="26" t="s">
        <v>63</v>
      </c>
      <c r="C83" s="27" t="s">
        <v>64</v>
      </c>
      <c r="D83" s="28">
        <v>0</v>
      </c>
      <c r="E83" s="28">
        <v>0</v>
      </c>
      <c r="F83" s="28">
        <f t="shared" si="21"/>
        <v>0</v>
      </c>
      <c r="G83" s="21">
        <v>0</v>
      </c>
      <c r="H83" s="28">
        <v>0</v>
      </c>
      <c r="I83" s="28">
        <f t="shared" si="22"/>
        <v>0</v>
      </c>
    </row>
    <row r="84" spans="1:9" s="20" customFormat="1" ht="12.75" customHeight="1" x14ac:dyDescent="0.25">
      <c r="B84" s="26" t="s">
        <v>65</v>
      </c>
      <c r="C84" s="27" t="s">
        <v>66</v>
      </c>
      <c r="D84" s="28">
        <v>0</v>
      </c>
      <c r="E84" s="28">
        <v>0</v>
      </c>
      <c r="F84" s="28">
        <f t="shared" si="21"/>
        <v>0</v>
      </c>
      <c r="G84" s="21">
        <v>0</v>
      </c>
      <c r="H84" s="28">
        <v>0</v>
      </c>
      <c r="I84" s="28">
        <f t="shared" si="22"/>
        <v>0</v>
      </c>
    </row>
    <row r="85" spans="1:9" s="20" customFormat="1" ht="12.75" customHeight="1" x14ac:dyDescent="0.25">
      <c r="B85" s="26" t="s">
        <v>67</v>
      </c>
      <c r="C85" s="27" t="s">
        <v>68</v>
      </c>
      <c r="D85" s="28">
        <v>0</v>
      </c>
      <c r="E85" s="28">
        <v>0</v>
      </c>
      <c r="F85" s="28">
        <f t="shared" si="21"/>
        <v>0</v>
      </c>
      <c r="G85" s="21">
        <v>0</v>
      </c>
      <c r="H85" s="28">
        <v>0</v>
      </c>
      <c r="I85" s="28">
        <f t="shared" si="22"/>
        <v>0</v>
      </c>
    </row>
    <row r="86" spans="1:9" s="20" customFormat="1" ht="3" customHeight="1" x14ac:dyDescent="0.25">
      <c r="D86" s="21"/>
      <c r="E86" s="21"/>
      <c r="F86" s="21"/>
      <c r="G86" s="21"/>
      <c r="H86" s="21"/>
      <c r="I86" s="21"/>
    </row>
    <row r="87" spans="1:9" s="25" customFormat="1" ht="12.75" customHeight="1" x14ac:dyDescent="0.25">
      <c r="A87" s="22" t="s">
        <v>69</v>
      </c>
      <c r="B87" s="23" t="s">
        <v>70</v>
      </c>
      <c r="C87" s="23"/>
      <c r="D87" s="24">
        <f>SUM(D89:D92)</f>
        <v>0</v>
      </c>
      <c r="E87" s="24">
        <f>SUM(E89:E92)</f>
        <v>0</v>
      </c>
      <c r="F87" s="24">
        <f>SUM(D87:E87)</f>
        <v>0</v>
      </c>
      <c r="G87" s="24">
        <f t="shared" ref="G87:H87" si="23">SUM(G89:G92)</f>
        <v>0</v>
      </c>
      <c r="H87" s="24">
        <f t="shared" si="23"/>
        <v>0</v>
      </c>
      <c r="I87" s="24">
        <f>SUM(F87-G87)</f>
        <v>0</v>
      </c>
    </row>
    <row r="88" spans="1:9" s="20" customFormat="1" ht="3" customHeight="1" x14ac:dyDescent="0.25">
      <c r="D88" s="21"/>
      <c r="E88" s="21"/>
      <c r="F88" s="21"/>
      <c r="G88" s="21"/>
      <c r="H88" s="21"/>
      <c r="I88" s="21"/>
    </row>
    <row r="89" spans="1:9" s="20" customFormat="1" ht="25.5" customHeight="1" x14ac:dyDescent="0.25">
      <c r="B89" s="26" t="s">
        <v>71</v>
      </c>
      <c r="C89" s="27" t="s">
        <v>72</v>
      </c>
      <c r="D89" s="28">
        <v>0</v>
      </c>
      <c r="E89" s="28">
        <v>0</v>
      </c>
      <c r="F89" s="28">
        <f t="shared" ref="F89:F92" si="24">SUM(D89:E89)</f>
        <v>0</v>
      </c>
      <c r="G89" s="21">
        <v>0</v>
      </c>
      <c r="H89" s="28">
        <v>0</v>
      </c>
      <c r="I89" s="28">
        <f t="shared" ref="I89:I92" si="25">SUM(F89-G89)</f>
        <v>0</v>
      </c>
    </row>
    <row r="90" spans="1:9" s="20" customFormat="1" ht="25.5" customHeight="1" x14ac:dyDescent="0.25">
      <c r="B90" s="26" t="s">
        <v>73</v>
      </c>
      <c r="C90" s="27" t="s">
        <v>74</v>
      </c>
      <c r="D90" s="28">
        <v>0</v>
      </c>
      <c r="E90" s="28">
        <v>0</v>
      </c>
      <c r="F90" s="28">
        <f t="shared" si="24"/>
        <v>0</v>
      </c>
      <c r="G90" s="21">
        <v>0</v>
      </c>
      <c r="H90" s="28">
        <v>0</v>
      </c>
      <c r="I90" s="28">
        <f t="shared" si="25"/>
        <v>0</v>
      </c>
    </row>
    <row r="91" spans="1:9" s="20" customFormat="1" ht="12.75" customHeight="1" x14ac:dyDescent="0.25">
      <c r="B91" s="26" t="s">
        <v>75</v>
      </c>
      <c r="C91" s="27" t="s">
        <v>76</v>
      </c>
      <c r="D91" s="28">
        <v>0</v>
      </c>
      <c r="E91" s="28">
        <v>0</v>
      </c>
      <c r="F91" s="28">
        <f t="shared" si="24"/>
        <v>0</v>
      </c>
      <c r="G91" s="21">
        <v>0</v>
      </c>
      <c r="H91" s="28">
        <v>0</v>
      </c>
      <c r="I91" s="28">
        <f t="shared" si="25"/>
        <v>0</v>
      </c>
    </row>
    <row r="92" spans="1:9" s="20" customFormat="1" ht="12.75" customHeight="1" x14ac:dyDescent="0.25">
      <c r="B92" s="26" t="s">
        <v>77</v>
      </c>
      <c r="C92" s="27" t="s">
        <v>78</v>
      </c>
      <c r="D92" s="28">
        <v>0</v>
      </c>
      <c r="E92" s="28">
        <v>0</v>
      </c>
      <c r="F92" s="28">
        <f t="shared" si="24"/>
        <v>0</v>
      </c>
      <c r="G92" s="21">
        <v>0</v>
      </c>
      <c r="H92" s="28">
        <v>0</v>
      </c>
      <c r="I92" s="28">
        <f t="shared" si="25"/>
        <v>0</v>
      </c>
    </row>
    <row r="93" spans="1:9" s="20" customFormat="1" ht="6" customHeight="1" thickBot="1" x14ac:dyDescent="0.3">
      <c r="D93" s="21"/>
      <c r="E93" s="21"/>
      <c r="F93" s="21"/>
      <c r="G93" s="21"/>
      <c r="H93" s="21"/>
      <c r="I93" s="21"/>
    </row>
    <row r="94" spans="1:9" s="20" customFormat="1" ht="3" customHeight="1" x14ac:dyDescent="0.25">
      <c r="A94" s="31"/>
      <c r="B94" s="31"/>
      <c r="C94" s="31"/>
      <c r="D94" s="32"/>
      <c r="E94" s="32"/>
      <c r="F94" s="32"/>
      <c r="G94" s="32"/>
      <c r="H94" s="32"/>
      <c r="I94" s="32"/>
    </row>
    <row r="95" spans="1:9" s="20" customFormat="1" ht="12.75" customHeight="1" x14ac:dyDescent="0.25">
      <c r="A95" s="33" t="s">
        <v>80</v>
      </c>
      <c r="B95" s="33"/>
      <c r="C95" s="33"/>
      <c r="D95" s="34">
        <f>SUM(D10,D52)</f>
        <v>23814731328</v>
      </c>
      <c r="E95" s="34">
        <f>SUM(E10,E52)</f>
        <v>7616034877</v>
      </c>
      <c r="F95" s="34">
        <f>SUM(D95:E95)</f>
        <v>31430766205</v>
      </c>
      <c r="G95" s="34">
        <f t="shared" ref="G95:H95" si="26">SUM(G10,G52)</f>
        <v>10886684992</v>
      </c>
      <c r="H95" s="34">
        <f t="shared" si="26"/>
        <v>10306639623</v>
      </c>
      <c r="I95" s="34">
        <f>SUM(F95-G95)</f>
        <v>20544081213</v>
      </c>
    </row>
    <row r="96" spans="1:9" s="20" customFormat="1" ht="12.75" customHeight="1" x14ac:dyDescent="0.25">
      <c r="A96" s="35" t="s">
        <v>81</v>
      </c>
      <c r="B96" s="35"/>
      <c r="C96" s="35"/>
      <c r="D96" s="21"/>
      <c r="E96" s="21"/>
      <c r="F96" s="21"/>
      <c r="G96" s="21"/>
      <c r="H96" s="21"/>
      <c r="I96" s="21"/>
    </row>
  </sheetData>
  <mergeCells count="21">
    <mergeCell ref="B87:C87"/>
    <mergeCell ref="A95:C95"/>
    <mergeCell ref="A96:C96"/>
    <mergeCell ref="B33:C33"/>
    <mergeCell ref="B45:C45"/>
    <mergeCell ref="A52:C52"/>
    <mergeCell ref="B54:C54"/>
    <mergeCell ref="B65:C65"/>
    <mergeCell ref="B75:C75"/>
    <mergeCell ref="A7:C8"/>
    <mergeCell ref="D7:H7"/>
    <mergeCell ref="I7:I8"/>
    <mergeCell ref="A10:C10"/>
    <mergeCell ref="B12:C12"/>
    <mergeCell ref="B23:C23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34 LDF 6c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2023-08-14T18:55:42Z</dcterms:created>
  <dcterms:modified xsi:type="dcterms:W3CDTF">2023-08-14T18:55:43Z</dcterms:modified>
</cp:coreProperties>
</file>