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jgcoyoli\Desktop\temporal\"/>
    </mc:Choice>
  </mc:AlternateContent>
  <xr:revisionPtr revIDLastSave="0" documentId="13_ncr:1_{93B4154B-ADB7-4974-8B28-DDBFD47504A9}" xr6:coauthVersionLast="47" xr6:coauthVersionMax="47" xr10:uidLastSave="{00000000-0000-0000-0000-000000000000}"/>
  <bookViews>
    <workbookView xWindow="-120" yWindow="-120" windowWidth="20730" windowHeight="11160" tabRatio="717" xr2:uid="{00000000-000D-0000-FFFF-FFFF00000000}"/>
  </bookViews>
  <sheets>
    <sheet name="Entidades I" sheetId="48" r:id="rId1"/>
  </sheets>
  <definedNames>
    <definedName name="_xlnm.Print_Titles" localSheetId="0">'Entidades I'!$3:$9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 i="48" l="1"/>
  <c r="M402" i="48"/>
  <c r="M400" i="48"/>
  <c r="M399" i="48"/>
  <c r="M398" i="48"/>
  <c r="M397" i="48"/>
  <c r="M396" i="48"/>
  <c r="M394" i="48"/>
  <c r="M393" i="48"/>
  <c r="M392" i="48"/>
  <c r="M391" i="48"/>
  <c r="M390" i="48"/>
  <c r="M389" i="48"/>
  <c r="M388" i="48"/>
  <c r="M387" i="48"/>
  <c r="M386" i="48"/>
  <c r="M385" i="48"/>
  <c r="M384" i="48"/>
  <c r="M383" i="48"/>
  <c r="M382" i="48"/>
  <c r="M381" i="48"/>
  <c r="M380" i="48"/>
  <c r="M379" i="48"/>
  <c r="M378" i="48"/>
  <c r="M377" i="48"/>
  <c r="M376" i="48"/>
  <c r="M375" i="48"/>
  <c r="M374" i="48"/>
  <c r="M373" i="48"/>
  <c r="M372" i="48"/>
  <c r="M371" i="48"/>
  <c r="M370" i="48"/>
  <c r="M369" i="48"/>
  <c r="M368" i="48"/>
  <c r="M366" i="48"/>
  <c r="M365" i="48"/>
  <c r="M364" i="48"/>
  <c r="M363" i="48"/>
  <c r="M361" i="48"/>
  <c r="M360" i="48"/>
  <c r="M359" i="48"/>
  <c r="M358" i="48"/>
  <c r="M357" i="48"/>
  <c r="M356" i="48"/>
  <c r="M355" i="48"/>
  <c r="M354" i="48"/>
  <c r="M353" i="48"/>
  <c r="M352" i="48"/>
  <c r="M351" i="48"/>
  <c r="M350" i="48"/>
  <c r="M349" i="48"/>
  <c r="M348" i="48"/>
  <c r="M347" i="48"/>
  <c r="M346" i="48"/>
  <c r="M345" i="48"/>
  <c r="M344" i="48"/>
  <c r="M343" i="48"/>
  <c r="M342" i="48"/>
  <c r="M341" i="48"/>
  <c r="M340" i="48"/>
  <c r="M339" i="48"/>
  <c r="M338" i="48"/>
  <c r="M337" i="48"/>
  <c r="M336" i="48"/>
  <c r="M335" i="48"/>
  <c r="M334" i="48"/>
  <c r="M333" i="48"/>
  <c r="M332" i="48"/>
  <c r="M331" i="48"/>
  <c r="M330" i="48"/>
  <c r="M329" i="48"/>
  <c r="M328" i="48"/>
  <c r="M327" i="48"/>
  <c r="M326" i="48"/>
  <c r="M325" i="48"/>
  <c r="M324" i="48"/>
  <c r="M323" i="48"/>
  <c r="M322" i="48"/>
  <c r="M321" i="48"/>
  <c r="M320" i="48"/>
  <c r="M319" i="48"/>
  <c r="M318" i="48"/>
  <c r="M317" i="48"/>
  <c r="M314" i="48"/>
  <c r="L314" i="48"/>
  <c r="K314" i="48"/>
  <c r="J314" i="48"/>
  <c r="I314" i="48"/>
  <c r="H314" i="48"/>
  <c r="M312" i="48"/>
  <c r="M310" i="48"/>
  <c r="L310" i="48"/>
  <c r="K310" i="48"/>
  <c r="J310" i="48"/>
  <c r="I310" i="48"/>
  <c r="H310" i="48"/>
  <c r="M308" i="48"/>
  <c r="M307" i="48"/>
  <c r="M306" i="48"/>
  <c r="M305" i="48"/>
  <c r="M304" i="48"/>
  <c r="M303" i="48"/>
  <c r="M302" i="48"/>
  <c r="M300" i="48"/>
  <c r="M299" i="48"/>
  <c r="M298" i="48"/>
  <c r="M297" i="48"/>
  <c r="M296" i="48"/>
  <c r="M295" i="48"/>
  <c r="M293" i="48"/>
  <c r="L293" i="48"/>
  <c r="K293" i="48"/>
  <c r="J293" i="48"/>
  <c r="I293" i="48"/>
  <c r="H293" i="48"/>
  <c r="M291" i="48"/>
  <c r="M290" i="48"/>
  <c r="M288" i="48"/>
  <c r="M286" i="48"/>
  <c r="M285" i="48"/>
  <c r="M284" i="48"/>
  <c r="M283" i="48"/>
  <c r="M282" i="48"/>
  <c r="M281" i="48"/>
  <c r="M280" i="48"/>
  <c r="M279" i="48"/>
  <c r="M278" i="48"/>
  <c r="M277" i="48"/>
  <c r="M276" i="48"/>
  <c r="M275" i="48"/>
  <c r="M274" i="48"/>
  <c r="M273" i="48"/>
  <c r="M272" i="48"/>
  <c r="M271" i="48"/>
  <c r="M270" i="48"/>
  <c r="M269" i="48"/>
  <c r="M268" i="48"/>
  <c r="M267" i="48"/>
  <c r="M266" i="48"/>
  <c r="M265" i="48"/>
  <c r="M264" i="48"/>
  <c r="M263" i="48"/>
  <c r="M262" i="48"/>
  <c r="M261" i="48"/>
  <c r="M260" i="48"/>
  <c r="M259" i="48"/>
  <c r="M258" i="48"/>
  <c r="M257" i="48"/>
  <c r="M256" i="48"/>
  <c r="M255" i="48"/>
  <c r="M254" i="48"/>
  <c r="M252" i="48"/>
  <c r="L252" i="48"/>
  <c r="K252" i="48"/>
  <c r="J252" i="48"/>
  <c r="I252" i="48"/>
  <c r="H252" i="48"/>
  <c r="M248" i="48"/>
  <c r="M246" i="48"/>
  <c r="L246" i="48"/>
  <c r="K246" i="48"/>
  <c r="K245" i="48" s="1"/>
  <c r="K244" i="48" s="1"/>
  <c r="J246" i="48"/>
  <c r="J245" i="48" s="1"/>
  <c r="J244" i="48" s="1"/>
  <c r="I246" i="48"/>
  <c r="H246" i="48"/>
  <c r="H245" i="48" s="1"/>
  <c r="H244" i="48" s="1"/>
  <c r="M245" i="48"/>
  <c r="L245" i="48"/>
  <c r="L244" i="48" s="1"/>
  <c r="I245" i="48"/>
  <c r="M242" i="48"/>
  <c r="M241" i="48"/>
  <c r="M240" i="48"/>
  <c r="M239" i="48"/>
  <c r="M238" i="48"/>
  <c r="M237" i="48"/>
  <c r="M235" i="48"/>
  <c r="M233" i="48"/>
  <c r="M232" i="48" s="1"/>
  <c r="L233" i="48"/>
  <c r="K233" i="48"/>
  <c r="K232" i="48" s="1"/>
  <c r="K231" i="48" s="1"/>
  <c r="J233" i="48"/>
  <c r="J232" i="48" s="1"/>
  <c r="J231" i="48" s="1"/>
  <c r="I233" i="48"/>
  <c r="I232" i="48" s="1"/>
  <c r="I231" i="48" s="1"/>
  <c r="I10" i="48" s="1"/>
  <c r="H233" i="48"/>
  <c r="H232" i="48" s="1"/>
  <c r="L232" i="48"/>
  <c r="L231" i="48" s="1"/>
  <c r="M229" i="48"/>
  <c r="M227" i="48"/>
  <c r="M225" i="48"/>
  <c r="M224" i="48"/>
  <c r="M223" i="48"/>
  <c r="M222" i="48"/>
  <c r="M221" i="48"/>
  <c r="M219" i="48"/>
  <c r="M218" i="48"/>
  <c r="M217" i="48"/>
  <c r="M216" i="48"/>
  <c r="M215" i="48"/>
  <c r="M214" i="48"/>
  <c r="M213" i="48"/>
  <c r="M212" i="48"/>
  <c r="M211" i="48"/>
  <c r="M210" i="48"/>
  <c r="M209" i="48"/>
  <c r="M208" i="48"/>
  <c r="M207" i="48"/>
  <c r="M206" i="48"/>
  <c r="M205" i="48"/>
  <c r="M204" i="48"/>
  <c r="M203" i="48"/>
  <c r="M202" i="48"/>
  <c r="M201" i="48"/>
  <c r="M200" i="48"/>
  <c r="M199" i="48"/>
  <c r="M198" i="48"/>
  <c r="M197" i="48"/>
  <c r="M196" i="48"/>
  <c r="M195" i="48"/>
  <c r="M194" i="48"/>
  <c r="M193" i="48"/>
  <c r="M192" i="48"/>
  <c r="M191" i="48"/>
  <c r="M190" i="48"/>
  <c r="M189" i="48"/>
  <c r="M188" i="48"/>
  <c r="M187" i="48"/>
  <c r="M186" i="48"/>
  <c r="M185" i="48"/>
  <c r="M184" i="48"/>
  <c r="M183" i="48"/>
  <c r="M182" i="48"/>
  <c r="M181" i="48"/>
  <c r="M180" i="48"/>
  <c r="M179" i="48"/>
  <c r="M178" i="48"/>
  <c r="M177" i="48"/>
  <c r="M176" i="48"/>
  <c r="M175" i="48"/>
  <c r="M174" i="48"/>
  <c r="M173" i="48"/>
  <c r="M172" i="48"/>
  <c r="M171" i="48"/>
  <c r="M170" i="48"/>
  <c r="M169" i="48"/>
  <c r="M168" i="48"/>
  <c r="M167" i="48"/>
  <c r="M166" i="48"/>
  <c r="M165" i="48"/>
  <c r="M164" i="48"/>
  <c r="M163" i="48"/>
  <c r="M162" i="48"/>
  <c r="M161" i="48"/>
  <c r="M160" i="48"/>
  <c r="M159" i="48"/>
  <c r="M158" i="48"/>
  <c r="M157" i="48"/>
  <c r="M156" i="48"/>
  <c r="M155" i="48"/>
  <c r="M154" i="48"/>
  <c r="M153" i="48"/>
  <c r="M152" i="48"/>
  <c r="M151" i="48"/>
  <c r="M150" i="48"/>
  <c r="M149" i="48"/>
  <c r="M148" i="48"/>
  <c r="M147" i="48"/>
  <c r="M146" i="48"/>
  <c r="M145" i="48"/>
  <c r="M144" i="48"/>
  <c r="M143" i="48"/>
  <c r="M142" i="48"/>
  <c r="M141" i="48"/>
  <c r="M140" i="48"/>
  <c r="M139" i="48"/>
  <c r="M138" i="48"/>
  <c r="M137" i="48"/>
  <c r="M136" i="48"/>
  <c r="M135" i="48"/>
  <c r="M133" i="48"/>
  <c r="M132" i="48"/>
  <c r="M131" i="48"/>
  <c r="M130" i="48"/>
  <c r="M129" i="48"/>
  <c r="M128" i="48"/>
  <c r="M127" i="48"/>
  <c r="M126" i="48"/>
  <c r="M125" i="48"/>
  <c r="M124" i="48"/>
  <c r="M123" i="48"/>
  <c r="M122" i="48"/>
  <c r="M121" i="48"/>
  <c r="M120" i="48"/>
  <c r="M119" i="48"/>
  <c r="M118" i="48"/>
  <c r="M117" i="48"/>
  <c r="M116" i="48"/>
  <c r="M115" i="48"/>
  <c r="M114" i="48"/>
  <c r="M113" i="48"/>
  <c r="M112" i="48"/>
  <c r="M111" i="48"/>
  <c r="M110" i="48"/>
  <c r="M109" i="48"/>
  <c r="M108" i="48"/>
  <c r="M107" i="48"/>
  <c r="M106" i="48"/>
  <c r="M105" i="48"/>
  <c r="M104" i="48"/>
  <c r="M103" i="48"/>
  <c r="M102" i="48"/>
  <c r="M101" i="48"/>
  <c r="M100" i="48"/>
  <c r="M99" i="48"/>
  <c r="M98" i="48"/>
  <c r="M97" i="48"/>
  <c r="M96" i="48"/>
  <c r="M95" i="48"/>
  <c r="M94" i="48"/>
  <c r="M93" i="48"/>
  <c r="M92" i="48"/>
  <c r="M91" i="48"/>
  <c r="M90" i="48"/>
  <c r="M89" i="48"/>
  <c r="M88" i="48"/>
  <c r="M87" i="48"/>
  <c r="M86" i="48"/>
  <c r="M85" i="48"/>
  <c r="M84" i="48"/>
  <c r="M83" i="48"/>
  <c r="M82" i="48"/>
  <c r="M81" i="48"/>
  <c r="M80" i="48"/>
  <c r="M79" i="48"/>
  <c r="M78" i="48"/>
  <c r="M77" i="48"/>
  <c r="M76" i="48"/>
  <c r="M75" i="48"/>
  <c r="M74" i="48"/>
  <c r="M73" i="48"/>
  <c r="M72" i="48"/>
  <c r="M71" i="48"/>
  <c r="M70" i="48"/>
  <c r="M69" i="48"/>
  <c r="M68" i="48"/>
  <c r="M67" i="48"/>
  <c r="M66" i="48"/>
  <c r="M65" i="48"/>
  <c r="M64" i="48"/>
  <c r="M63" i="48"/>
  <c r="M62" i="48"/>
  <c r="M61" i="48"/>
  <c r="M60" i="48"/>
  <c r="M59" i="48"/>
  <c r="M58" i="48"/>
  <c r="M57" i="48"/>
  <c r="M56" i="48"/>
  <c r="M55" i="48"/>
  <c r="M54" i="48"/>
  <c r="M53" i="48"/>
  <c r="M52" i="48"/>
  <c r="M51" i="48"/>
  <c r="M50" i="48"/>
  <c r="M49" i="48"/>
  <c r="M48" i="48"/>
  <c r="M47" i="48"/>
  <c r="M46" i="48"/>
  <c r="M45" i="48"/>
  <c r="M44" i="48"/>
  <c r="M43" i="48"/>
  <c r="M42" i="48"/>
  <c r="M41" i="48"/>
  <c r="M40" i="48"/>
  <c r="M39" i="48"/>
  <c r="M38" i="48"/>
  <c r="M37" i="48"/>
  <c r="M36" i="48"/>
  <c r="M35" i="48"/>
  <c r="M34" i="48"/>
  <c r="M31" i="48"/>
  <c r="L31" i="48"/>
  <c r="K31" i="48"/>
  <c r="J31" i="48"/>
  <c r="I31" i="48"/>
  <c r="H31" i="48"/>
  <c r="M29" i="48"/>
  <c r="M28" i="48"/>
  <c r="M27" i="48"/>
  <c r="M26" i="48"/>
  <c r="M25" i="48"/>
  <c r="M24" i="48"/>
  <c r="M22" i="48"/>
  <c r="L22" i="48"/>
  <c r="K22" i="48"/>
  <c r="J22" i="48"/>
  <c r="I22" i="48"/>
  <c r="H22" i="48"/>
  <c r="H21" i="48" s="1"/>
  <c r="H20" i="48" s="1"/>
  <c r="M18" i="48"/>
  <c r="M17" i="48"/>
  <c r="M16" i="48"/>
  <c r="M14" i="48"/>
  <c r="L14" i="48"/>
  <c r="L13" i="48" s="1"/>
  <c r="L12" i="48" s="1"/>
  <c r="K14" i="48"/>
  <c r="K13" i="48" s="1"/>
  <c r="K12" i="48" s="1"/>
  <c r="J14" i="48"/>
  <c r="J13" i="48" s="1"/>
  <c r="J12" i="48" s="1"/>
  <c r="I14" i="48"/>
  <c r="I13" i="48" s="1"/>
  <c r="H14" i="48"/>
  <c r="H13" i="48" s="1"/>
  <c r="H12" i="48" s="1"/>
  <c r="M13" i="48"/>
  <c r="K21" i="48" l="1"/>
  <c r="H10" i="48"/>
  <c r="J10" i="48"/>
  <c r="L10" i="48"/>
  <c r="K10" i="48"/>
</calcChain>
</file>

<file path=xl/sharedStrings.xml><?xml version="1.0" encoding="utf-8"?>
<sst xmlns="http://schemas.openxmlformats.org/spreadsheetml/2006/main" count="764" uniqueCount="488">
  <si>
    <t>TOTAL</t>
  </si>
  <si>
    <t>PRESUPUESTO DEVENGADO</t>
  </si>
  <si>
    <t>Recursos del Ejercicio</t>
  </si>
  <si>
    <t>INSTITUTO DE LA INFRAESTRUCTURA FÍSICA EDUCATIVA DEL ESTADO DE CHIAPAS</t>
  </si>
  <si>
    <t>COMISIÓN DE CAMINOS E INFRAESTRUCTURA HIDRÁULICA</t>
  </si>
  <si>
    <t>ENTIDADES PARAESTATALES Y FIDEICOMISOS NO EMPRESARIALES Y NO FINANCIEROS</t>
  </si>
  <si>
    <t>GOBIERNO CONSTITUCIONAL DEL ESTADO DE CHIAPAS</t>
  </si>
  <si>
    <t>Recursos en Proceso de Ejecución</t>
  </si>
  <si>
    <t xml:space="preserve">INVERSIÓN PÚBLICA POR PROGRAMAS Y PROYECTOS ESTRATÉGICOS EN CLASIFICACIÓN ADMINISTRATIVA </t>
  </si>
  <si>
    <t>ORGANISMO PÚBLICO / FUENTE DE FINANCIAMIENTO / RAMO / PROGRAMA O FONDO / PROYECTO ESTRATÉGICO</t>
  </si>
  <si>
    <t>MUNICIPIO/COBERTURA</t>
  </si>
  <si>
    <t>Ramo 33 Aportaciones Federales para Entidades Federativas y Municipios</t>
  </si>
  <si>
    <t>San Cristóbal de las Casas</t>
  </si>
  <si>
    <t>Tuxtla Gutiérrez</t>
  </si>
  <si>
    <t>Tapachula</t>
  </si>
  <si>
    <t>Venustiano Carranza</t>
  </si>
  <si>
    <t>Chiapa de Corzo</t>
  </si>
  <si>
    <t>Palenque</t>
  </si>
  <si>
    <t>Juárez</t>
  </si>
  <si>
    <t>Ramo 23 Provisiones Salariales y Económicas</t>
  </si>
  <si>
    <t>Chamula</t>
  </si>
  <si>
    <t>Las Margaritas</t>
  </si>
  <si>
    <t>Chanal</t>
  </si>
  <si>
    <r>
      <t xml:space="preserve">Fuente: </t>
    </r>
    <r>
      <rPr>
        <sz val="9"/>
        <color theme="1"/>
        <rFont val="Arial"/>
        <family val="2"/>
      </rPr>
      <t>Secretaría de Hacienda.</t>
    </r>
  </si>
  <si>
    <t>Ramo 28 Participaciones a Entidades Federativas y Municipios</t>
  </si>
  <si>
    <t>Frontera Comalapa</t>
  </si>
  <si>
    <t>Tecpatán</t>
  </si>
  <si>
    <t>Salto de Agua</t>
  </si>
  <si>
    <t>Bochil</t>
  </si>
  <si>
    <t>San Fernando</t>
  </si>
  <si>
    <t>Chilón</t>
  </si>
  <si>
    <t>Cintalapa</t>
  </si>
  <si>
    <t>Zinacantán</t>
  </si>
  <si>
    <t>Villaflores</t>
  </si>
  <si>
    <t>Reforma</t>
  </si>
  <si>
    <t>Jiquipilas</t>
  </si>
  <si>
    <t>Ostuacán</t>
  </si>
  <si>
    <t>Huehuetán</t>
  </si>
  <si>
    <t>Berriozábal</t>
  </si>
  <si>
    <t>Ocosingo</t>
  </si>
  <si>
    <t>Oxchuc</t>
  </si>
  <si>
    <t>Chenalhó</t>
  </si>
  <si>
    <t>Teopisca</t>
  </si>
  <si>
    <t>Tonalá</t>
  </si>
  <si>
    <t>Pichucalco</t>
  </si>
  <si>
    <t>Huixtla</t>
  </si>
  <si>
    <t>Aldama</t>
  </si>
  <si>
    <t>Cacahoatán</t>
  </si>
  <si>
    <t>Economías de Ejercicios Anteriores</t>
  </si>
  <si>
    <t>Recursos por Reducciones en Otras Previsiones</t>
  </si>
  <si>
    <t xml:space="preserve">Cobertura Estatal </t>
  </si>
  <si>
    <t>Larráinzar</t>
  </si>
  <si>
    <t>Simojovel</t>
  </si>
  <si>
    <t>Tumbalá</t>
  </si>
  <si>
    <t>Sunuapa</t>
  </si>
  <si>
    <t>Acala</t>
  </si>
  <si>
    <t>Fondo General de Participaciones</t>
  </si>
  <si>
    <t>Chicomuselo</t>
  </si>
  <si>
    <t>Ixtapa</t>
  </si>
  <si>
    <t>Chiapilla</t>
  </si>
  <si>
    <t>Villa Corzo</t>
  </si>
  <si>
    <t>Pijijiapan</t>
  </si>
  <si>
    <t>Rincón Chamula San Pedro</t>
  </si>
  <si>
    <t>San Juan Cancuc</t>
  </si>
  <si>
    <t>I0120</t>
  </si>
  <si>
    <t>FAFEF</t>
  </si>
  <si>
    <t>I007B</t>
  </si>
  <si>
    <t>FAM Certificados de Infraestructura Básica</t>
  </si>
  <si>
    <t>I008B</t>
  </si>
  <si>
    <t>FAM Certificados de Infraestructura Media Superior</t>
  </si>
  <si>
    <t>C0010</t>
  </si>
  <si>
    <t>RECURSOS FEDERALES</t>
  </si>
  <si>
    <t>Ocotepec</t>
  </si>
  <si>
    <t>Suchiapa</t>
  </si>
  <si>
    <t>La Concordia</t>
  </si>
  <si>
    <t>Yajalón</t>
  </si>
  <si>
    <t>(Cifras en Pesos)</t>
  </si>
  <si>
    <t>Ramo 48 Cultura</t>
  </si>
  <si>
    <t>CONSEJO ESTATAL PARA LAS CULTURAS Y LAS ARTES DE CHIAPAS</t>
  </si>
  <si>
    <t>B</t>
  </si>
  <si>
    <t>C</t>
  </si>
  <si>
    <t>H</t>
  </si>
  <si>
    <t>S</t>
  </si>
  <si>
    <t>F</t>
  </si>
  <si>
    <t>Recursos por Ingresos Excedentes</t>
  </si>
  <si>
    <t>Villa Comaltitlán</t>
  </si>
  <si>
    <t>U2810</t>
  </si>
  <si>
    <t>Programa Nacional de Reconstrucción</t>
  </si>
  <si>
    <t>Copainalá</t>
  </si>
  <si>
    <t>R1410</t>
  </si>
  <si>
    <t>Fideicomiso para la Infraestructura en los Estados</t>
  </si>
  <si>
    <t>Ocozocoautla de Espinosa</t>
  </si>
  <si>
    <t>Rehabilitación del Centro Estatal de Lenguas, Arte y Literatura Indígenas Casa Xicoténcatl</t>
  </si>
  <si>
    <t>Rehabilitación del Museo de San Cristóbal de las Casas</t>
  </si>
  <si>
    <t>Jardín de Niños Luz del Saber (07DCC0048D)</t>
  </si>
  <si>
    <t>Jardín de Niños Santiago Serrano Ruiz (07DJN1968E)</t>
  </si>
  <si>
    <t>Jardín de Niños Francisco Javier Alegre (07DJN0745P)</t>
  </si>
  <si>
    <t>Jardín de Niños Ovidio Decroly (07EJN0095C)</t>
  </si>
  <si>
    <t>Jardín de Niños Luis Espinosa (07EJN0089S)</t>
  </si>
  <si>
    <t>Jardín de Niños Maria Rosaura Zapata Cano (07DJN2180O)</t>
  </si>
  <si>
    <t>Jardín de Niños Gabriela Mistral (07DJN0045W)</t>
  </si>
  <si>
    <t>Primaria Mi Patria Es Primero (07DPB2006X)</t>
  </si>
  <si>
    <t>Primaria Santos Degollado (07DPR0346I)</t>
  </si>
  <si>
    <t>Primaria Luis Donaldo Colosio Murrieta (07DPB2694B)</t>
  </si>
  <si>
    <t>Primaria Primero de Mayo (07DPB2481Z)</t>
  </si>
  <si>
    <t>Primaria Jaime Torres Bodet (07DPB0331F)</t>
  </si>
  <si>
    <t>Primaria Jacinto Perez Pajarito (07DPB2418Y)</t>
  </si>
  <si>
    <t>Primaria Francisco Villa (07DPR4087M)</t>
  </si>
  <si>
    <t>Primaria Emilio Rabasa Estebanell (07DPR1391B)</t>
  </si>
  <si>
    <t>Primaria Rodulfo Figueroa Esquinca (07EPR0396P)</t>
  </si>
  <si>
    <t>Primaria Emiliano Zapata Salazar (07DPR3451N)</t>
  </si>
  <si>
    <t>Primaria Miguel Hidalgo y Costilla (07DPR3450O)</t>
  </si>
  <si>
    <t>Secundaria Santiago Serrano Ruiz (07EES0027P)</t>
  </si>
  <si>
    <t>Primaria 20 de Noviembre (07DPR4603I)</t>
  </si>
  <si>
    <t>Primaria 24 de Febrero (07DPR0377B)</t>
  </si>
  <si>
    <t>Jardín de Niños Eduardo Manet (07DJN0885P)</t>
  </si>
  <si>
    <t>Primaria 13 de Enero (07EPR0410S)</t>
  </si>
  <si>
    <t>Primaria Emiliano Zapata Salazar (07EPR0244K)</t>
  </si>
  <si>
    <t>Rehabilitación del Centro Cultural</t>
  </si>
  <si>
    <t>Construcción y equipamiento de infraestructura educativa en la escuela primaria "Mariano Matamoros", CCT: 07DPR4122B de la cabecera municipal</t>
  </si>
  <si>
    <t>Primaria Adolfo Lopez Mateos (07DPR3203F)</t>
  </si>
  <si>
    <t>Primaria Felipe Carrillo Puerto (07DPB2443X)</t>
  </si>
  <si>
    <t>Jardín de Niños Marco Enrique Becerra (07EJN0135O)</t>
  </si>
  <si>
    <t xml:space="preserve">Jardín de Niños Kukulkán (07DCC0225R) </t>
  </si>
  <si>
    <t xml:space="preserve">Jardín de Niños Fernando Montes de Oca Rodríguez (07DCC1907B) </t>
  </si>
  <si>
    <t xml:space="preserve">Primaria Tierra y Libertad (07DPB0502I) </t>
  </si>
  <si>
    <t>Jardín de Niños María Rosaura Zapata Cano (07EJN0131R)</t>
  </si>
  <si>
    <t>Telesecundaria No. 1001 Miguel Hidalgo y Costilla (07ETV1004R)</t>
  </si>
  <si>
    <t>Telesecundaria No. 1057 Luis Donaldo Colosio Murrieta (07ETV1079H)</t>
  </si>
  <si>
    <t>Telesecundaria No. 332 (07ETV0350T)</t>
  </si>
  <si>
    <t>Telesecundaria No. 853 Mariano Azuela (07ETV0875X)</t>
  </si>
  <si>
    <t>Telesecundaria No. 907 Juan Rulfo (07ETV0923Q)</t>
  </si>
  <si>
    <t>Escuela Preparatoria Villaflores (07EBH0068M)</t>
  </si>
  <si>
    <t>Escuela Preparatoria Manuel Velasco Suarez (07EBH0104A)</t>
  </si>
  <si>
    <t>Chicoasén</t>
  </si>
  <si>
    <t>El Parral</t>
  </si>
  <si>
    <t>Sitalá</t>
  </si>
  <si>
    <t>Tuzantán</t>
  </si>
  <si>
    <t>Solosuchiapa</t>
  </si>
  <si>
    <t>Tenejapa</t>
  </si>
  <si>
    <t>Catazajá</t>
  </si>
  <si>
    <t>Tuxtla Chico</t>
  </si>
  <si>
    <t>INSTITUTO ESTATAL DEL AGUA</t>
  </si>
  <si>
    <t>Instalación de sistemas de captación de agua de lluvia en 16 planteles del Colegio de Bachilleres de Chiapas en los municipios de Huehuetán, Tapachula, Mazatán, Huixtla, Villa Comaltitlán, Acapetahua, Tuzantán, Tonalá, Pijijiapan, Suchiate y Acacoyagua</t>
  </si>
  <si>
    <t>Tila</t>
  </si>
  <si>
    <t>Francisco León</t>
  </si>
  <si>
    <t>DEL 1 DE ENERO AL 30 DE JUNIO DE 2023</t>
  </si>
  <si>
    <t>C0050</t>
  </si>
  <si>
    <t>Participación por Impuestos Especiales</t>
  </si>
  <si>
    <t>I0030</t>
  </si>
  <si>
    <t>FAIS Entidades (FISE)</t>
  </si>
  <si>
    <t>Socoltenango</t>
  </si>
  <si>
    <t>Mezcalapa</t>
  </si>
  <si>
    <t>Comitán de Domínguez</t>
  </si>
  <si>
    <t>Construcción y equipamiento de la infraestructura educativa en la Primaria Miguel Hidalgo y Costilla, con CCT: 07DPR4118P de la localidad de Absalón Castellanos Domínguez</t>
  </si>
  <si>
    <t>Construcción y equipamiento de infraestructura educativa de la escuela primaria 21 de Marzo, CCT: 07DPB1526Z de la localidad de Nuevo San Juan</t>
  </si>
  <si>
    <t>Construcción y equipamiento de infraestructura física educativa de la Primaria Luis Echeverría Álvarez con CCT: 07DPB0887C, ubicada en la localidad de Chijil</t>
  </si>
  <si>
    <t>Reconstrucción y equipamiento de infraestructura educativa en la escuela Primaria Fray Víctor María Flores Fernández, con clave CCT: 07DPR1104S en la Localidad Lázaro Cárdenas</t>
  </si>
  <si>
    <t>Reconstrucción y equipamiento de Infraestructura Educativa en la escuela Telesecundaria 296 Emiliano Zapata Aguilar, CCT: 07ETV0156P de la cabecera municipal</t>
  </si>
  <si>
    <t>I0070</t>
  </si>
  <si>
    <t>FAM Infraestructura Educativa Básica</t>
  </si>
  <si>
    <t>Centro de Atención Múltiple (07DML0045V)</t>
  </si>
  <si>
    <t>Centro de Atención Múltiple Benito Juárez García (07DML0017Z)</t>
  </si>
  <si>
    <t>Jardín de Niños Abraham Cuesta Grajales (07DJN1012L)</t>
  </si>
  <si>
    <t>Jardín de Niños Alfonso Balboa Robles (07DJN0831L)</t>
  </si>
  <si>
    <t>Acacoyagua</t>
  </si>
  <si>
    <t>Jardín de Niños Benito Juárez García (07EJN0004V)</t>
  </si>
  <si>
    <t xml:space="preserve">Jardín de Niños Consuelo María Astidas (07EJN0195B) </t>
  </si>
  <si>
    <t>Jardín de Niños Cuauhtémoc (07DCC1306I)</t>
  </si>
  <si>
    <t>Jardín de Niños Daniel Robles Sasso (07DJN1976N)</t>
  </si>
  <si>
    <t>Jardín de Niños Ernesto Cardenal (07DJN0813W)</t>
  </si>
  <si>
    <t>Jardín de Niños Francisco Ignacio Madero González (07DCC1001Q)</t>
  </si>
  <si>
    <t>Jardín de Niños Francisco Redi (07DJN0599V)</t>
  </si>
  <si>
    <t>Jardín de Niños Gustavo Díaz Ordaz (07DJN0271S)</t>
  </si>
  <si>
    <t>Ángel Albino Corzo</t>
  </si>
  <si>
    <t>Jardín de Niños Ignacio Manuel Altamirano Basilio (07DCC1035G)</t>
  </si>
  <si>
    <t>Ixtapangajoya</t>
  </si>
  <si>
    <t>Jardín de Niños Ignacio Ramírez Calzada (07DCC0936Q)</t>
  </si>
  <si>
    <t>Jardín de Niños Jaime Nuno Roca (07EJN0212B)</t>
  </si>
  <si>
    <t>Jardín de Niños Jean Piaget (07EJN0096B)</t>
  </si>
  <si>
    <t>Jardín de Niños José Joaquín Fernández de Lizardi (07EJN0524D)</t>
  </si>
  <si>
    <t>Tzimol</t>
  </si>
  <si>
    <t>Jardín de Niños José Vasconcelos Calderón (07DCC1509D)</t>
  </si>
  <si>
    <t>Jardín de Niños Juan Aldama (07DCC1526U)</t>
  </si>
  <si>
    <t>Jardín de Niños Miguel Hidalgo y Costilla (07EJN0536I)</t>
  </si>
  <si>
    <t>Suchiate</t>
  </si>
  <si>
    <t>Jardín de Niños Rosario Castellanos Figueroa (07DCC0229N)</t>
  </si>
  <si>
    <t>Jardín de Niños Sor Juana Inés de la Cruz (07DCC1660Z)</t>
  </si>
  <si>
    <t>Jardín de Niños Valentín Gomez Farías (07DCC1096U)</t>
  </si>
  <si>
    <t>Jardín de Niños Vicente Riva Palacio (07EJN0456X)</t>
  </si>
  <si>
    <t>Primaria 14 de Septiembre de 1824 (07DPR1737D)</t>
  </si>
  <si>
    <t>Primaria 18 de Marzo (07DPR0117P)</t>
  </si>
  <si>
    <t>Primaria Adolfo Lopez Mateos (07DPB0857I)</t>
  </si>
  <si>
    <t>Primaria Adolfo Lopez Mateos (07DPR1299V)</t>
  </si>
  <si>
    <t>Primaria Ángel Albino Corzo Castillejos (07DPB0353R)</t>
  </si>
  <si>
    <t>Primaria Articulo Tercero Constitucional (07DPR3694J)</t>
  </si>
  <si>
    <t>Primaria Belisario Domínguez Palencia (07DPR3480I)</t>
  </si>
  <si>
    <t>Primaria Belisario Domínguez Palencia (07EPR0052V)</t>
  </si>
  <si>
    <t>La Trinitaria</t>
  </si>
  <si>
    <t>Primaria Benito Juárez García (07DPR1762C)</t>
  </si>
  <si>
    <t>Primaria Club de Leones (07DPR0653P)</t>
  </si>
  <si>
    <t>Primaria Constitución Mexicana (07DPB0340N)</t>
  </si>
  <si>
    <t>Primaria Cuauhtémoc (07DPR0502J)</t>
  </si>
  <si>
    <t>Primaria Diego Rivera (07DPR4694Q)</t>
  </si>
  <si>
    <t>Primaria Edgar Robledo Santiago (07DPR0771D)</t>
  </si>
  <si>
    <t>Primaria Ejercito Mexicano (07DPR4070M)</t>
  </si>
  <si>
    <t>Primaria El Pipila (07DPB1633H)</t>
  </si>
  <si>
    <t>Primaria Eliseo Bandala Fernández (07DPR0772C)</t>
  </si>
  <si>
    <t>Primaria Francisco Sarabia (07DPR0665U)</t>
  </si>
  <si>
    <t>Primaria Francisco Villa (07DPR3833U)</t>
  </si>
  <si>
    <t>Primaria Francisco Villa (07DPR4678Z)</t>
  </si>
  <si>
    <t>Primaria Gabino Barreda (07DPR3776T)</t>
  </si>
  <si>
    <t>Primaria Gabriela Mistral (07DPB3115K)</t>
  </si>
  <si>
    <t>Primaria Gabriela Mistral (07EPR0361Z)</t>
  </si>
  <si>
    <t>Primaria Gabriela Mistral (07EPR0454P)</t>
  </si>
  <si>
    <t>Primaria Guadalupe Victoria (07DPB0507D)</t>
  </si>
  <si>
    <t>Primaria Guadalupe Victoria (07DPR0038C)</t>
  </si>
  <si>
    <t>Primaria Guelatao (07DPR0504H)</t>
  </si>
  <si>
    <t>Primaria Guelatao (07EPR0438Y)</t>
  </si>
  <si>
    <t>Benemérito de las Américas</t>
  </si>
  <si>
    <t>Primaria Guillermo Prieto (07DPB0144L)</t>
  </si>
  <si>
    <t>Primaria Ignacio Aldama (07DPB2740X)</t>
  </si>
  <si>
    <t>Primaria Ignacio José de Allende y Unzaga (07DPB2628C)</t>
  </si>
  <si>
    <t>Primaria Ignacio José de Allende y Unzaga (07EPR0456N)</t>
  </si>
  <si>
    <t>Motozintla</t>
  </si>
  <si>
    <t>Primaria Ignacio Ramirez Calzada (07DPR1367B)</t>
  </si>
  <si>
    <t>Mapastepec</t>
  </si>
  <si>
    <t>Primaria Ignacio Ramirez Calzada (07DPR4784I)</t>
  </si>
  <si>
    <t>Primaria Ilhuicamina (07DPB1861B)</t>
  </si>
  <si>
    <t>Primaria Jaime Sabines Gutiérrez (07DPB3296K)</t>
  </si>
  <si>
    <t>Ixhuatán</t>
  </si>
  <si>
    <t>Primaria Joaquín Miguel Gutiérrez Canales (07DPR3618D)</t>
  </si>
  <si>
    <t>Primaria Joaquín Miguel Gutiérrez Canales (07EPR0275D)</t>
  </si>
  <si>
    <t>Primaria José María Morelos y Pavón (07DPR0508D)</t>
  </si>
  <si>
    <t>Primaria José Vasconcelos Calderón (07DPR4254T)</t>
  </si>
  <si>
    <t>Primaria Josefa Ortiz de Domínguez (07DPB1948G)</t>
  </si>
  <si>
    <t>Primaria Josefa Ortiz de Domínguez (07DPR4166Z)</t>
  </si>
  <si>
    <t>Arriaga</t>
  </si>
  <si>
    <t>Primaria Juan Enrique Pestalozzi (07DPB0537Y)</t>
  </si>
  <si>
    <t>Primaria Juan Sabines Gutiérrez (07DPR4337B)</t>
  </si>
  <si>
    <t>Primaria Lázaro Cárdenas del Rio (07DPR4359N)</t>
  </si>
  <si>
    <t>Primaria Manuel Acuña Narro (07DPB2780Y)</t>
  </si>
  <si>
    <t>Primaria Mariano Matamoros (07DPB2948N)</t>
  </si>
  <si>
    <t>Primaria Miguel Hidalgo y Costilla (07DPB1423C)</t>
  </si>
  <si>
    <t>Primaria Miguel Hidalgo y Costilla (07DPR2162P)</t>
  </si>
  <si>
    <t>Primaria Octavio Paz Lozano (07DPB1030Q)</t>
  </si>
  <si>
    <t>Primaria Patria Nueva (07DPR0674B)</t>
  </si>
  <si>
    <t>Primaria Plan de Ayala (07DPB0165Y)</t>
  </si>
  <si>
    <t>Primaria Reforma Educativa (07DPB0277B)</t>
  </si>
  <si>
    <t>Primaria Republica de Brasil (07DPR0787E)</t>
  </si>
  <si>
    <t>Primaria Salomón González Blanco (07EPR0331F)</t>
  </si>
  <si>
    <t>Primaria Sor Juana Inés de la Cruz (07DPR2294G)</t>
  </si>
  <si>
    <t>Primaria Valentín Gomez Farías (07DPB2081D)</t>
  </si>
  <si>
    <t>Primaria Valentín Gomez Farías (07DPR0571F)</t>
  </si>
  <si>
    <t>Primaria Vasco de Quiroga (07DPB1359S)</t>
  </si>
  <si>
    <t>Primaria Vasco de Quiroga (07DPR1819N)</t>
  </si>
  <si>
    <t>Primaria Venustiano Carranza Garza (07DPB0517K)</t>
  </si>
  <si>
    <t>Primaria Venustiano Carranza Garza (07DPB1361G)</t>
  </si>
  <si>
    <t>Primaria Vicente Ramón Guerrero Saldaña (07DPB3034Z)</t>
  </si>
  <si>
    <t>Primaria Vicente Ramón Guerrero Saldaña (07EPR0355P)</t>
  </si>
  <si>
    <t>Secundaria José Vasconcelos Calderón (07DES0009A)</t>
  </si>
  <si>
    <t>Secundaria Unidad Chiapaneca (07EES0153M)</t>
  </si>
  <si>
    <t>Secundaria Técnica No. 28 (07DST0028H)</t>
  </si>
  <si>
    <t>Telesecundaria No. 58 Lázaro Cárdenas del Rio (07ETV0237Z)</t>
  </si>
  <si>
    <t>Telesecundaria No. 124 Emilio Rabasa Estebanell (07ETV0084M)</t>
  </si>
  <si>
    <t>Telesecundaria No.149 Miguel Hidalgo y Costilla (07ETV0384J)</t>
  </si>
  <si>
    <t>Telesecundaria No. 172 (07ETV0057P)</t>
  </si>
  <si>
    <t>Telesecundaria No. 305 Belisario Domínguez Palencia (07ETV0372E)</t>
  </si>
  <si>
    <t>Telesecundaria No. 386 (07ETV0448D)</t>
  </si>
  <si>
    <t>Telesecundaria No. 786 Quetzalcóatl (07ETV0818F)</t>
  </si>
  <si>
    <t>Telesecundaria No. 1172 Ignacio José de Allende y Unzaga (07ETV1195Y)</t>
  </si>
  <si>
    <t>Telesecundaria No. 1205 Josefa Ortiz de Domínguez (07ETV1228Z)</t>
  </si>
  <si>
    <t>Jardín de Niños Cristóbal Rodas García (07DJN0941R)</t>
  </si>
  <si>
    <t>Jardín de Niños Delfina Rincón (07EJN0005U)</t>
  </si>
  <si>
    <t>Jardín de Niños Enoch Cancino Casahonda (07EJN0722D)</t>
  </si>
  <si>
    <t>Jardín de Niños Jaime Sabines Gutiérrez (07DJN0728Z)</t>
  </si>
  <si>
    <t>Jardín de Niños Juan Sabines Gutiérrez (07EJN0466D)</t>
  </si>
  <si>
    <t>Jardín de Niños León Felipe (07DJN0708L)</t>
  </si>
  <si>
    <t>Jardín de Niños Leona Vicario Fernández (07EJN0008R)</t>
  </si>
  <si>
    <t>Jardín de Niños Margarita Maza de Juárez (07DCC1522Y)</t>
  </si>
  <si>
    <t>Frontera Hidalgo</t>
  </si>
  <si>
    <t>Jardín de Niños Niños Héroes de Chapultepec (07DCC0266R)</t>
  </si>
  <si>
    <t>Jardín de Niños Niños Héroes de Chapultepec (07DCC1680N)</t>
  </si>
  <si>
    <t>Jardín de Niños Sor Juana Inés de La Cruz (07DCC0045G)</t>
  </si>
  <si>
    <t>Jardín de Niños Tláloc (07DJN1751G)</t>
  </si>
  <si>
    <t>Jardín de Niños Tomas Martínez Vazquez (07DJN0934H)</t>
  </si>
  <si>
    <t>Primaria Alfonso Caso Álvarez (07DPB0595O)</t>
  </si>
  <si>
    <t>Primaria Benito Juárez García (07EPR0247H)</t>
  </si>
  <si>
    <t>Primaria Comunitaria Margarita Maza de Juárez (07EPB0847A)</t>
  </si>
  <si>
    <t>Primaria Constitución de 1857 (07DPR0175F)</t>
  </si>
  <si>
    <t>Primaria Cuauhtémoc (07DPB0665T)</t>
  </si>
  <si>
    <t>Primaria Donaciano González Flores (07DPR0470H)</t>
  </si>
  <si>
    <t>Primaria Efraín Antonio Gutiérrez (07EPR0159N)</t>
  </si>
  <si>
    <t>Primaria Francisco Ignacio Madero González (07DPR3224S)</t>
  </si>
  <si>
    <t>Primaria Fray Bartolomé de Las Casas (07DPB2145Y)</t>
  </si>
  <si>
    <t>Primaria Fray Bartolomé de las Casas (07DPR3151Q)</t>
  </si>
  <si>
    <t>Primaria Ignacio José de Allende y Unzaga (07DPR0682K)</t>
  </si>
  <si>
    <t>Primaria Joaquín Miguel Gutiérrez Canales (07EPR0011V)</t>
  </si>
  <si>
    <t>Primaria José Castillo Tielemans (07EPR0579X)</t>
  </si>
  <si>
    <t>Primaria José Manuel Velasco Balboa (07DPR3214L)</t>
  </si>
  <si>
    <t>Primaria Justo Sierra Méndez (07DPR0983G)</t>
  </si>
  <si>
    <t>Primaria Justo Sierra Méndez (07EPR0233E)</t>
  </si>
  <si>
    <t>Primaria Leona Vicario Fernández (07DPR1434J)</t>
  </si>
  <si>
    <t>Santiago el Pinar</t>
  </si>
  <si>
    <t>Primaria Lisandro Calderón Hernández (07DPR0855L)</t>
  </si>
  <si>
    <t>Primaria Niños Héroes de Chapultepec (07DPB0557L)</t>
  </si>
  <si>
    <t>Primaria Niños Héroes de Chapultepec (07DPR1173O)</t>
  </si>
  <si>
    <t>Primaria Ricardo Flores Magón (07DPB3094O)</t>
  </si>
  <si>
    <t>Primaria Salvador Díaz Mirón (07DPR2043B)</t>
  </si>
  <si>
    <t>Primaria Sebastián Perez Núñez (07DPB2612B)</t>
  </si>
  <si>
    <t>Primaria Simón Bolívar (07DPR1059W)</t>
  </si>
  <si>
    <t>Primaria Sor Juana Inés de la Cruz (07EPR0542J)</t>
  </si>
  <si>
    <t>Primaria Valentín Gomez Farías (07DPB0284L)</t>
  </si>
  <si>
    <t>Secundaria Bicentenario de la Independencia Nacional (07DES0025S)</t>
  </si>
  <si>
    <t>Secundaria General José Emilio Grajales Moguel (07DES0001I)</t>
  </si>
  <si>
    <t>Secundaria José Felipe Flores (07DES0014M)</t>
  </si>
  <si>
    <t>Secundaria Técnica No. 76 (07DST0078P)</t>
  </si>
  <si>
    <t>Secundaria Técnica Agropecuaria No. 118 (07DST0121N)</t>
  </si>
  <si>
    <t>Secundaria Unión y Progreso Ejidal (07DES0038W)</t>
  </si>
  <si>
    <t>Telesecundaria No. 63 Álvaro Obregón (07ETV0100N)</t>
  </si>
  <si>
    <t>Telesecundaria No. 452 Fray Víctor Maria Flores Fernández (07ETV0292T)</t>
  </si>
  <si>
    <t>Telesecundaria No. 564 Ignacio José de Allende y Unzaga (07ETV0589C)</t>
  </si>
  <si>
    <t>COBACH No. 235 Gaspar Díaz Reyes (07ECB0114M)</t>
  </si>
  <si>
    <t>Escuela Preparatoria Cuauhtémoc (07EBH0100E)</t>
  </si>
  <si>
    <t>Tantán</t>
  </si>
  <si>
    <t>Plantel CONALEP No. 312 Tuxtla Gutiérrez (07DPT0010L)</t>
  </si>
  <si>
    <t>I008C</t>
  </si>
  <si>
    <t>FAM Infraestructura Educativa Superior</t>
  </si>
  <si>
    <t>Rehabilitación de edificios de la subsede Tonalá de la UNICACH (1a. Etapa) (07ESU0014C)</t>
  </si>
  <si>
    <t>I008E</t>
  </si>
  <si>
    <t>FAM Certificados de Infraestructura Superior</t>
  </si>
  <si>
    <t>Universidad Politécnica de Tapachula (07EPO0002Q)</t>
  </si>
  <si>
    <t>PROMOTORA DE VIVIENDA CHIAPAS</t>
  </si>
  <si>
    <t>Construcción de 52 baños con tanque</t>
  </si>
  <si>
    <t>Mazapa de Madero</t>
  </si>
  <si>
    <t>Construcción de 13 viviendas</t>
  </si>
  <si>
    <t>Construcción de 15 viviendas</t>
  </si>
  <si>
    <t>Rayón</t>
  </si>
  <si>
    <t>Construcción de 40 viviendas</t>
  </si>
  <si>
    <t>Construcción de 43 viviendas</t>
  </si>
  <si>
    <t>Construcción de 85 baños con fosa séptica</t>
  </si>
  <si>
    <t>Reconstrucción del camino: E.C. (Icalumtic - Aldama); tramo: Km. 0+000 al Km. 7+080; subtramo: Km. 4+500 al Km. 6+200</t>
  </si>
  <si>
    <t>Reconstrucción del camino: E.C. (Chenalhó - Pantelhó) - Bodega del Cafe Maya Winic - Queshtic Centro; tramos: Km. 0+000 - Km. 1+330 y Km. 0+000 - Km. 0+081.62 (Ramal a Poblado Queshtic)</t>
  </si>
  <si>
    <t>Reconstrucción del camino: Copainala - Coapilla - Ocotepec; tramo: Km. 0+000 al Km. 43+100 (T.A.)</t>
  </si>
  <si>
    <t>Reconstrucción del camino: San Cristóbal - Tenejapa - Cancuc, tramo: Km. 0+000 - Km. 54+500; Reconstrucción del subtramo: Km. 26+000 al Km. 54+500 (T.A.)</t>
  </si>
  <si>
    <t>Reconstrucción del camino: El Contento - Sibaca - Guaquitepec - San Juan Cancuc, tramo: Km. 0+000 - Km. 28+713.50; subtramo: Km. 0+000 al Km. 15+050 (T.A.)</t>
  </si>
  <si>
    <t>Reconstrucción del camino: San Juan Cancuc - Guaquitepec - Sitalá, tramo: Km. 0+000 - Km. 32+000; subtramo: Km. 0+000 al Km. 13+500 (T.A.)</t>
  </si>
  <si>
    <t>Reconstrucción del camino: Chilil - Chanal, tramo: Km. 0+000 - Km. 29+800 (T.A.)</t>
  </si>
  <si>
    <t>Reconstrucción del camino: Pichucalco - Juárez - Reforma - Boca de Limón, tramo: Km. 0+000 - Km. 57+100; subtramo: Km. 17+000 al Km. 22+000 (T.A.)</t>
  </si>
  <si>
    <t>Reconstrucción del camino: E.C. (Tecpatán Malpaso) - Francisco León (Viejo Carmen); tramo: del Km. 0+000 al Km. 33+800; subtramo: Km. 13+000 - Km. 33+800 (T.A.)</t>
  </si>
  <si>
    <t>Reconstrucción del camino: Ocozocoautla - Apic Pac, tramo: Km. 0+000 - Km. 51+520; subtramo: Km. 0+000 - Km. 13+000 (T.A.)</t>
  </si>
  <si>
    <t>Reconstrucción del camino: Chespal Nuevo - Pavencul, tramo: Km. 0+000 al Km. 27+360; subtramo: Km. 0+000 - Km. 20+000 (T.A.)</t>
  </si>
  <si>
    <t>Reconstrucción del camino: San Cristóbal - Pozo Colorado - Laguna Grande - San Lucas - Chiapilla, tramo: Km. 0+000 - Km. 37+100; subtramo: Km. 20+000 - Km. 37+100 (T.A.)</t>
  </si>
  <si>
    <t>Reconstrucción de puente vehicular de 30.00 M.L. ubicado en el Km. 22+000, del camino: E.C. Santa Teresa - San Manuel</t>
  </si>
  <si>
    <t>Reconstrucción de puente vehicular de 40.00 M.L. ubicado en el Km. 5+800, del camino: San Lorenzo - Copano Segunda Sección - Crucero Chipilín - Nuevo Peñitas</t>
  </si>
  <si>
    <t>Reconstrucción de puente vehicular de 20.00 M.L. ubicado en el Km. 1+900, del camino: E.C. (Ocozocoautla - Domingo Chanona) - La Gloria - El Ocote</t>
  </si>
  <si>
    <t>Reconstrucción de puente "San Martín" de 25.00 M.L., ubicado en el Km. 0+300, del Camino: A Cantón San Martín</t>
  </si>
  <si>
    <t>Reconstrucción de puente "El Chorro" sobre el rio El Charro de 20.00 M.L., ubicado en el Km. 1+300, del camino: Cantón Cuyamiapa - Ejido Nueva Victoria</t>
  </si>
  <si>
    <t>Reconstrucción de puente vehicular Shoctic de 22.00 M.L. ubicado en el Km. 0+210, del camino: Petalcingo - Sabanilla</t>
  </si>
  <si>
    <t>Reconstrucción de puente de 20.00 M.L., ubicado en el Km. 0+500, del camino: E.C. (Tecpatan - Mezcalapa) - Flores Magón</t>
  </si>
  <si>
    <t>Reconstrucción de puente vehicular de 30.00 M.L. ubicado en el Km. 0+100, del camino: Jol Sacum - La Bretaña - Pamalvil</t>
  </si>
  <si>
    <t>Reconstrucción de puente vehicular Esquipulas de 90.00 M.L. ubicado en el Km. 1+000 del camino: Sunuapa - Ranchería Esquipulas</t>
  </si>
  <si>
    <t>Reconstrucción de puente vehicular Camoapa de 40.00 M.L. ubicado en el Km. 9+200 del camino: Espejo - Sunuapa</t>
  </si>
  <si>
    <t>Reconstrucción de puente vehicular de 50.00 M.L. ubicado en el Km. 1+000 del camino rural: Tectuapan - Viejo Nicapa</t>
  </si>
  <si>
    <t>Reconstrucción de puente vehicular El Zapote de 40.00 M.L. ubicado en el Km. 0+750 del camino: E.C. (Pichucalco - Tectuapan) - El Zapote</t>
  </si>
  <si>
    <t>Reconstrucción de puente vehicular San Marcos de 30.00 M.L. ubicado en el Km. 2+000 del camino: E.C. (Espejo - Sunuapa) - Camoapita 2da Sección Centro</t>
  </si>
  <si>
    <t>Reconstrucción del puente "Las Morenas" sobre el rio Maxixapa de 30.00 M.L., ubicado en el Km. 4+000, del camino: Ejido Efraín A. Gutiérrez - Cantón Las Morenas</t>
  </si>
  <si>
    <t>Reconstrucción de puente vehicular de 35.00 M.L. ubicado en el Km. 1+000, del camino: E.C. (Reforma - Aldama) - Cristo Rey - San José Limoncito</t>
  </si>
  <si>
    <t xml:space="preserve">Reconstrucción de puente vehicular de 167.72 M.L. ubicado en el Km. 2+400 del camino rural: Nuevo Juan del Grijalva - Sayula </t>
  </si>
  <si>
    <t>Camino: E.C. (Chalchihuitán - Tzacucum) - Balunaco, tramo: Km. 0+000 - Km. 7+904, subtramo: Km. 1+300 - Km. 2+300 (Extracción de derrumbes)</t>
  </si>
  <si>
    <t>Chalchihuitán</t>
  </si>
  <si>
    <t>Reconstrucción del camino: Ángel Albino Corzo - Siltepec, Tramo: Km. 0+000 - Km. 103+000</t>
  </si>
  <si>
    <t>Ampliación del tramo: La Angostura - San Francisco Pujiltic (4a. Etapa), tramo: Km. 0+000 - Km. 44+040</t>
  </si>
  <si>
    <t>Construcción del camino: E.C. Km. 10+000 del tramo: (Cruztón - Las Ollas) - Chilimjoveltic, tramo: Km. 0+000 – Km. 8+640, subtramo: Km. 2+750 - Km. 3+750</t>
  </si>
  <si>
    <t>Construcción del camino: E.C. (Lagos de Montebello - Marqués de Comillas) - Jerusalén - Guadalupe Tepeyac, tramo: Km. 0+000 - Km. 25+000, subtramo: Km. 4+000 - Km. 7+000</t>
  </si>
  <si>
    <t>C010G</t>
  </si>
  <si>
    <t>Agua Potable, Drenaje y Tratamiento (Urbano). Ramo 16 – S074</t>
  </si>
  <si>
    <t>Elaboración de estudio y proyecto ejecutivo para la rehabilitación y ampliación del sistema de agua potable de la localidad Frontera Corozal</t>
  </si>
  <si>
    <t>C010H</t>
  </si>
  <si>
    <t>Agua Potable, Drenaje y Tratamiento (localidades Urbanas). Ramo 16 – S074</t>
  </si>
  <si>
    <t>Elaboración del estudio y proyecto ejecutivo del sistema integral de saneamiento de la localidad Profesor Roberto Barrios</t>
  </si>
  <si>
    <t>Elaboración de estudio y proyecto ejecutivo para la rehabilitación y ampliación del sistema de agua potable de la localidad Venustiano Carranza</t>
  </si>
  <si>
    <t>Ramo 16 Medio Ambiente y Recursos Naturales</t>
  </si>
  <si>
    <t>S074A</t>
  </si>
  <si>
    <t>Agua Potable, Drenaje y Tratamiento (Urbano)</t>
  </si>
  <si>
    <t>Ampliación del sistema de alcantarillado sanitario (2a. de 3 Etapas) en la cabecera municipal</t>
  </si>
  <si>
    <t>Construcción de la planta de tratamiento de aguas residuales para tratar un gasto de 16.96 lps en la localidad Cristóbal Obregón</t>
  </si>
  <si>
    <t>Construcción de la planta de tratamiento de aguas residuales para tratar un gasto de 8.00 lps en la localidad Doctor Domingo Chanona</t>
  </si>
  <si>
    <t>Construcción del colector sanitario El Sabino e interconexión al colector existente frente al Instituto Tecnológico Regional</t>
  </si>
  <si>
    <t>Construcción del módulo de humedales artificiales de la planta de tratamiento de aguas residuales para tratar un gasto de 15 lps en la localidad El Jobo</t>
  </si>
  <si>
    <t>S074B</t>
  </si>
  <si>
    <t>Agua Potable, Drenaje y Tratamiento (Rural)</t>
  </si>
  <si>
    <t>Construcción de 25 tanques individuales de captación pluvial de ferrocemento en la localidad 13 de Agosto</t>
  </si>
  <si>
    <t>Construcción de sanitarios con biodigestor (25 sanitarios) en la localidad 13 de Agosto</t>
  </si>
  <si>
    <t>Construcción del sistema de agua potable (2a. Etapa de 2) en la localidad El Lacandón</t>
  </si>
  <si>
    <t>Construcción del sistema integral de agua potable (2a. de 2 Etapas) en el Barrio Vista Hermosa</t>
  </si>
  <si>
    <t>Elaboración   del  estudio y proyecto ejecutivo del  sistema integral de saneamiento de la localidad  Profesor Roberto Barrios</t>
  </si>
  <si>
    <t>Elaboración  de estudio y proyecto ejecutivo  para la rehabilitación y ampliación  del sistema  de agua potable de  la  localidad Venustiano Carranza</t>
  </si>
  <si>
    <t>Perforación,  aforo  y estudio de calidad de agua de pozo profundo de hasta 150 metros de profundidad  en la localidad Siberia</t>
  </si>
  <si>
    <t>U0930</t>
  </si>
  <si>
    <t>Fondo para Entidades Federativas y Municipios Productores de Hidrocarburos</t>
  </si>
  <si>
    <t>Camino: Pichucalco - Juárez - Reforma - Boca de Limón, tramo: Km. 0+000 - Km. 57+100</t>
  </si>
  <si>
    <t>Ampliación del sistema de agua potable en la cabecera municipal</t>
  </si>
  <si>
    <t>Ampliación del tramo: La Angostura - San Francisco Pujiltic (Cuarta Etapa), tramo: Km. 0+000 - Km. 44+040</t>
  </si>
  <si>
    <t>Construcción de la planta de tratamiento de aguas residuales en la localidad Tres Picos</t>
  </si>
  <si>
    <t>Construcción de la planta de tratamiento de aguas residuales en la localidad Cruztón (Barrio Yut Osil)</t>
  </si>
  <si>
    <t>Construcción de la planta de tratamiento de aguas residuales en la localidad Unión Zaragoza</t>
  </si>
  <si>
    <t>Jitotol</t>
  </si>
  <si>
    <t>Construcción del camino a San José Cushipac, tramo: Km. 0+000 - Km. 5+472.04, subtramo: Km. 0+000 - Km. 1+000</t>
  </si>
  <si>
    <t>Construcción del camino: Chimúm'cum – Al Mojón Chamula, tramo: Km. 0+000 – Km. 9+420, subtramo: Km. 2+000 - Km. 3+000</t>
  </si>
  <si>
    <t>Mitontic</t>
  </si>
  <si>
    <t>Construcción del camino: E.C. (Bochil - Luis Espinosa) - Garrido Canaval (Chavarría), tramo: Km. 0+000 - Km. 11+000, subtramo: Km. 7+000 - Km. 8+000</t>
  </si>
  <si>
    <t>Construcción del camino: E.C. (Chalchihuitán - Tzacucum) - Balunaco, tramo: Km.. 0+000 - Km.. 7+904, subtramo: Km. 2+300 - Km. 3+300</t>
  </si>
  <si>
    <t>Construcción del camino: E.C. (Chanal - La Mendoza) - Sakchibalte, tramo: km 0+000 - km 4+140, Subtramo: Km. 1+000 - Km. 2+000</t>
  </si>
  <si>
    <t>Construcción del camino: E.C. (Huixtán - Oxchuc) - Buena Vista; tramo: Km. 0+000 - Km. 5+590.84, subtramo: Km. 5+000 - Km. 5+590.84</t>
  </si>
  <si>
    <t>Huixtán</t>
  </si>
  <si>
    <t>Construcción del camino: E.C. (Huixtán - Oxchuc) - Los Ranchos, tramo: Km. 0+000 - Km. 7+500, subtramo: Km. 2+000 – Km. 3+000</t>
  </si>
  <si>
    <t>Construcción del camino: E.C. (Icalumtic – Aldama), tramo: Km. 0+000 – Km. 7+120, subtramo: Km. 6+200 Km. 7+120</t>
  </si>
  <si>
    <t>Construcción del camino: E.C. (Santa Rosa - Frontera Mexiquito) – Ramal Onilja Tzajalnich, tramo: Km. 0+000 - Km. 4+120, Subtramo: Km. 0+000 - 1+000</t>
  </si>
  <si>
    <t>Construcción del camino: E.C. (Simojovel - El Bosque) - Ejido Luis Espinosa, tramo: Km. 0+000 - Km. 6+000; Subtramo: Km. 1+000 - Km. 2+260</t>
  </si>
  <si>
    <t>Construcción del camino: E.C. (Simojovel - Huitiupán) - San Rafael; tramo: Km. 0+000 - Km. 12+500; Subtramo: Km. 2+000 - Km. 3+000</t>
  </si>
  <si>
    <t>Construcción del camino: E.C. (Suytic - Santo Domingo) Muctahuitz, tramo: Km. 0+000 – Km. 4+796.10, subtramo: Km. 1+000 - Km. 2+000</t>
  </si>
  <si>
    <t>Construcción del camino: E.C. San Francisco - Palestina, tramo: Km. 0+000 - Km. 9+000, subtramo: Km. 3+000 - Km.  4+000</t>
  </si>
  <si>
    <t>Construcción del camino: Ejido Belisario Domínguez - San Antonio Caridad - Crucero Santa Martha, tramo: Km. 0+000 – Km. 7+000, Subtramo: Km. 1+000 - Km. 2+000</t>
  </si>
  <si>
    <t>Construcción del camino: El Bosque - Chabajebal, tramo: Km. 0+000 - Km. 12+989, subtramo: Km. 4+300 - Km. 6+000</t>
  </si>
  <si>
    <t>El Bosque</t>
  </si>
  <si>
    <t>Construcción del camino: Jaltenango – Querétaro, tramo: Km. 0+000 – Km. 6+000, subtramo Km. 1+700 – Km. 2+700</t>
  </si>
  <si>
    <t>Construcción del camino: Oxchuc - Cruztón - San Juan Cancuc - Guaquitepec - Sitala, tramo: Km. 29+500 = 3+500 al Km. 58+000 = 32+000; Subtramo: Km. 13+500 al Km. 15+000</t>
  </si>
  <si>
    <t>Construcción del camino: Saclum - Tzizim, tramo: Km. 15+000 - Km. 26+320, subtramo: Km. 18+000 - Km. 19+000</t>
  </si>
  <si>
    <t>Construcción del camino: San Fernando - Colonia Cuauhtémoc, tramo: Km. 0+000 - Km. 9+000; subtramo: Km. 1+000 - Km. 2+000</t>
  </si>
  <si>
    <t>Construcción del camino: San Fernando - Monterrey - Las Maravillas, tramo: Km. 0+000 - Km. 20+000, subtramo: Km. 8+000 - Km. 9+000</t>
  </si>
  <si>
    <t>Construcción del camino: San José El Contento - Sibaca - Guaquitepec; tramo: Km. 0+000 - Km. 28+713.50; subtramo: Km. 18+000 - Km. 19+000</t>
  </si>
  <si>
    <t>Construcción del camino: Simojovel - Pueblo Nuevo Sitala, tramo: Km. 20+000 - Km. 37+000; subtramo; Km. 20+000 al Km. 21+000</t>
  </si>
  <si>
    <t>Construcción del camino: Tzajaltetic - Los Ranchos - Corralito, tramo: Km. 0+000 – Km. 12+017, subtramo: Km. 11+000 - Km. 12+017</t>
  </si>
  <si>
    <t>Construcción del camino: Yaalvacash - E.C. Yutniontic, tramo: Km. 0+000 - Km. 9+400, subtramo: Km. 8+100 - Km. 9+400</t>
  </si>
  <si>
    <t>Construcción del camino: Yabteclum - Puebla, tramo: Km. 0+000 – Km. 12+000, subtramo: Km. 10+500 - Km. 12+000</t>
  </si>
  <si>
    <t>Construcción del camino: Yakampot - E.C. Yaalchitom, tramo: Km.. 0+000 - Km.. 27+100, subtramo: Km. 14+500 - Km.. 15+500</t>
  </si>
  <si>
    <t>Construcción del camino: Yalcook - Rafael Ramírez - Rafael Pascasio Gamboa - Nuevo Santiago, tramo: Km. 0+000 - Km. 31+500; Subtramo: Km. 26+000 - Km. 27+000</t>
  </si>
  <si>
    <t>Construcción del camino: Yitic – Yutuk Um, tramo: Km. 0+000 - Km. 1+200, subtramo: Km. 0+000 - Km. 1+200</t>
  </si>
  <si>
    <t>Construcción del sistema de agua potable para la localidad Lázaro Cárdenas</t>
  </si>
  <si>
    <t>Construcción del sistema de alcantarillado sanitario en la localidad El Sabinal</t>
  </si>
  <si>
    <t>Rehabilitación del camino rural: E.C. (Ángel Albino Corzo - Finca Prusia) - Piedra Blanca - Monterrey, tramo: Km. 0+000 - Km. 11+000 (T.A.)</t>
  </si>
  <si>
    <t>Rehabilitación del camino rural: E.C. Larráinzar - Santiago El Pinar - Sepeltón - San Pedro Cotzilnam, tramo: Km. 0+000 - Km. 3+500</t>
  </si>
  <si>
    <t>Rehabilitación del camino rural: Ixhuatán – San Miguel; tramo: Km. 0+000 – Km. 16+000 (T.A.)</t>
  </si>
  <si>
    <t>Rehabilitación del camino rural: San Pedro Cotzilnam - Xuxchén; tramo: Km. 0+000 - Km. 4+000 (T.A.)</t>
  </si>
  <si>
    <t>Rehabilitación del camino rural: San Pedro Cotzilnam - Yetón; tramo: Km. 0+000 - Km. 2+500 (T.A.)</t>
  </si>
  <si>
    <t>Rehabilitación del camino rural: Telejpotobtic - San José Fiu; tramo: Km. 0+000 - Km. 5+100 (T.A.)</t>
  </si>
  <si>
    <t>Rehabilitación del camino rural: Xuxchén - Santiago El Relicario, tramo: Km. 0+000 - Km. 2+650 (T.A.)</t>
  </si>
  <si>
    <t>Rehabilitación del camino: E.C. (Pueblo Nuevo - Jitotol) - Arroyo Grande - Ejido Sonora, tramo: Km. 0+000 - Km. 7+560, subtramo: Km. 5+000 - Km. 6+500</t>
  </si>
  <si>
    <t>Pueblo Nuevo Solistahuacán</t>
  </si>
  <si>
    <t>Rehabilitación del camino: Nicolás Bravo - La Gloria, tramo: Km. 0+000 - Km. 8+400 (T.A.)</t>
  </si>
  <si>
    <t>Rehabilitación del camino: San Nicolás - Montecristo de Guerrero, tramo: Km. 0+000 - Km. 8+160 (T.A.)</t>
  </si>
  <si>
    <t>Montecristo de Guerrero</t>
  </si>
  <si>
    <t>I003C</t>
  </si>
  <si>
    <t>Agua Potable, Drenaje y Tratamiento (Rural). Ramo 16 – S074</t>
  </si>
  <si>
    <t>Camino: Chicomuselo - Rizo de Oro, tramo: Km. 0+000 al Km. 36+800</t>
  </si>
  <si>
    <t>Camino: E.C. (Fco. I. Madero - Esperanza de los Pobres) - Nvo. Vicente Guerrero - Juan Sabines, tramo: Km. 0+000 - Km. 0+566.30</t>
  </si>
  <si>
    <t>Camino: E.C. (Tecpatán - Fco. I. Madero) - El Porvenir, tramo: Km. 0+000 - Km. 1+043</t>
  </si>
  <si>
    <t>Camino: Ejido  Arcotete - E.C. (San Cristóbal - Tenejapa), tramo: Km. 0+000 - Km. 2+844</t>
  </si>
  <si>
    <t>Camino: El Parral - Revolución Mexicana - La Independencia, tramo: Km. 33+800 - Km. 94+800</t>
  </si>
  <si>
    <t>Camino: Faja de Oro - Iturbide - El Águila, tramo: Km. 0+000 - Km. 13+800</t>
  </si>
  <si>
    <t>Camino: Pijijiapan – Plan de Ayala; tramo: Km. 0+000 - Km. 15+000</t>
  </si>
  <si>
    <t>Camino: Salto de Agua - E.C. (Villahermosa - Mérida), tramo: Km. 0+000 - Km. 6+200</t>
  </si>
  <si>
    <t>Camino: San Isidro – Isla San José, tramo: Km. 0+000 - Km. 15+000; subtramo: Km. 9+000 - Km. 10+000</t>
  </si>
  <si>
    <t>Camino: San Miguel La Sardina - Adolfo Ruiz Cortinez, tramo: Km. 0+000 - Km. 6+000</t>
  </si>
  <si>
    <t>Camino: Tuxtla Chico – Sección Margaritas (Santa Rosa)- Cacahoatán, tramo: Km. 0+000 – Km. 5+800</t>
  </si>
  <si>
    <t>Camino: Villa Corzo - Monterrey, tramo: Km. 0+000 - Km. 19+200</t>
  </si>
  <si>
    <t>Construcción de colector de aguas residuales en la cabecera municipal de Chamula (2a. de 2 Etapas)</t>
  </si>
  <si>
    <t>Construcción de la planta de tratamiento de aguas residuales en la localidad 1o. de Mayo</t>
  </si>
  <si>
    <t>Construcción de la planta de tratamiento de aguas residuales en la localidad Revolución Mexicana</t>
  </si>
  <si>
    <t>Construcción de la planta de tratamiento de aguas residuales en la localidad San Pedro Buenavista</t>
  </si>
  <si>
    <t>Construcción de puente de cajón de concreto de 12 M.L., ubicado en el Km. 1+350.71, sobre el camino: E.C. (Chenalhó - Pantelhó) - Bodega de Café Maya Winic - Queshtic Centro</t>
  </si>
  <si>
    <t>Construcción del camino: E.C. (Ruinas – Palenque) – Cuauhtémoc Cárdenas, tramo: Km. 0+000 - Km. 5+748.15; subtramo: Km. 0+000 - Km. 3+000</t>
  </si>
  <si>
    <t>Construcción del camino: E.C. Paraíso del Grijalva  - Rio Jordán, tramo: Km. 0+000 - Km. 7+000; subtramo del Km. 0+250 - Km. 2+000</t>
  </si>
  <si>
    <t>Construcción del camino: E.C. Roberto Barrios – Arimatea, tramo del  Km. 0+000 – Km. 3+520, construcción del subtramo: del Km. 2+500 - Km. 3+520</t>
  </si>
  <si>
    <t>Construcción del camino: Joltzemen - Yutbash, tramo: Km. 0+000 - Km. 8+120; subtramo: Km. 4+440 - Km. 5+756.67</t>
  </si>
  <si>
    <t>Reconstrucción del camino: E.C. (Tapachula – El Edén – Nueva Alemania) – Ejido 26 de Octubre - San Antonio Chicharras, tramo: Km. 0+000 al Km. 5+800, subtramo: Km. 0+000 al Km. 1+400</t>
  </si>
  <si>
    <t>Reconstrucción del camino: E.C. (Tapachula - El Edén - Nueva Alemania) - San Carlos - Santa Elena, tramo: Km. 0+000 al Km. 2+300 (T.A.)</t>
  </si>
  <si>
    <t>Reconstrucción del camino: E.C. (Tapachula – El Edén – Nueva Alemania) – San José Reforma, tramo: Km. 0+000 al Km. 4+600, subtramo: Km. 0+000 al Km. 1+400</t>
  </si>
  <si>
    <t>Reconstrucción del camino: Julián Grajales - El Parral, tramo: Km. 17+000 - Km. 33+800</t>
  </si>
  <si>
    <t>Reconstrucción del camino: La Independencia - La Concordia, tramo: Km. 0+000 - Km. 18+000 (T.A.)</t>
  </si>
  <si>
    <t>Reconstrucción del camino: Simojovel - La Pimienta, tramo: Km. 0+000 - Km. 8+800, subtramo: Km. 0+000 - Km. 8+160 (T.A.)</t>
  </si>
  <si>
    <t>I012D</t>
  </si>
  <si>
    <t>Construcción de la planta de tratamiento de aguas residuales para tratar un gasto de 16.96 lps, en la localidad Cristóbal Obregón</t>
  </si>
  <si>
    <t>Construcción de la planta de tratamiento de aguas residuales para tratar un gasto de 8.00 lps, en la localidad Doctor Domingo Chanona</t>
  </si>
  <si>
    <t>Construcción del módulo de humedales artificiales de la planta de tratamiento de aguas residuales para tratar un gasto de 15 lps, en la localidad El Jobo</t>
  </si>
  <si>
    <t>I012E</t>
  </si>
  <si>
    <t>Perforación,  aforo  y estudio de calidad de agua de pozo profundo de hasta 150 metros de profundidad en la localidad Siberia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</si>
</sst>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 ###\ ###;\ \(#\ ###\ ###\ ###\)"/>
  </numFmts>
  <fonts count="19"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0"/>
      <color theme="1"/>
      <name val="Calibri"/>
      <family val="2"/>
      <scheme val="minor"/>
    </font>
    <font>
      <sz val="10"/>
      <color theme="1"/>
      <name val="Arial"/>
      <family val="2"/>
    </font>
    <font>
      <b/>
      <sz val="10"/>
      <color theme="1"/>
      <name val="Arial"/>
      <family val="2"/>
    </font>
    <font>
      <b/>
      <sz val="10"/>
      <name val="Arial"/>
      <family val="2"/>
    </font>
    <font>
      <b/>
      <sz val="9"/>
      <color theme="1"/>
      <name val="Arial"/>
      <family val="2"/>
    </font>
    <font>
      <sz val="9"/>
      <color theme="1"/>
      <name val="Arial"/>
      <family val="2"/>
    </font>
    <font>
      <b/>
      <sz val="10"/>
      <color rgb="FF621132"/>
      <name val="Arial"/>
      <family val="2"/>
    </font>
    <font>
      <sz val="10"/>
      <color rgb="FF621132"/>
      <name val="Arial"/>
      <family val="2"/>
    </font>
    <font>
      <b/>
      <sz val="10"/>
      <color rgb="FF000000"/>
      <name val="Arial"/>
      <family val="2"/>
    </font>
  </fonts>
  <fills count="6">
    <fill>
      <patternFill patternType="none"/>
    </fill>
    <fill>
      <patternFill patternType="gray125"/>
    </fill>
    <fill>
      <patternFill patternType="solid">
        <fgColor rgb="FFE6E6E6"/>
        <bgColor indexed="47"/>
      </patternFill>
    </fill>
    <fill>
      <patternFill patternType="solid">
        <fgColor rgb="FFB5A66B"/>
        <bgColor indexed="47"/>
      </patternFill>
    </fill>
    <fill>
      <patternFill patternType="solid">
        <fgColor rgb="FFE9E6D7"/>
        <bgColor indexed="64"/>
      </patternFill>
    </fill>
    <fill>
      <patternFill patternType="solid">
        <fgColor theme="0" tint="-0.14999847407452621"/>
        <bgColor indexed="64"/>
      </patternFill>
    </fill>
  </fills>
  <borders count="12">
    <border>
      <left/>
      <right/>
      <top/>
      <bottom/>
      <diagonal/>
    </border>
    <border>
      <left/>
      <right/>
      <top style="thin">
        <color indexed="64"/>
      </top>
      <bottom/>
      <diagonal/>
    </border>
    <border>
      <left/>
      <right/>
      <top/>
      <bottom style="thin">
        <color indexed="64"/>
      </bottom>
      <diagonal/>
    </border>
    <border>
      <left style="thin">
        <color rgb="FFFFFFFF"/>
      </left>
      <right/>
      <top/>
      <bottom style="thin">
        <color rgb="FFFFFFFF"/>
      </bottom>
      <diagonal/>
    </border>
    <border>
      <left style="thin">
        <color rgb="FFFFFFFF"/>
      </left>
      <right style="thin">
        <color rgb="FFFFFFFF"/>
      </right>
      <top/>
      <bottom style="thin">
        <color rgb="FFFFFFFF"/>
      </bottom>
      <diagonal/>
    </border>
    <border>
      <left/>
      <right style="thin">
        <color rgb="FFFFFFFF"/>
      </right>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s>
  <cellStyleXfs count="20">
    <xf numFmtId="0" fontId="0" fillId="0" borderId="0"/>
    <xf numFmtId="0" fontId="9"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4" fillId="0" borderId="0"/>
    <xf numFmtId="43" fontId="4" fillId="0" borderId="0" applyFont="0" applyFill="0" applyBorder="0" applyAlignment="0" applyProtection="0"/>
    <xf numFmtId="0" fontId="4" fillId="0" borderId="0"/>
    <xf numFmtId="0" fontId="10"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cellStyleXfs>
  <cellXfs count="72">
    <xf numFmtId="0" fontId="0" fillId="0" borderId="0" xfId="0"/>
    <xf numFmtId="0" fontId="18" fillId="3" borderId="7" xfId="12" applyFont="1" applyFill="1" applyBorder="1" applyAlignment="1">
      <alignment horizontal="center" vertical="center" wrapText="1" readingOrder="1"/>
    </xf>
    <xf numFmtId="0" fontId="12" fillId="0" borderId="0" xfId="18" applyFont="1" applyAlignment="1">
      <alignment vertical="center"/>
    </xf>
    <xf numFmtId="0" fontId="11" fillId="0" borderId="0" xfId="18" applyFont="1" applyAlignment="1">
      <alignment vertical="center"/>
    </xf>
    <xf numFmtId="0" fontId="18" fillId="3" borderId="10" xfId="12" applyFont="1" applyFill="1" applyBorder="1" applyAlignment="1">
      <alignment horizontal="center" vertical="center" wrapText="1" readingOrder="1"/>
    </xf>
    <xf numFmtId="0" fontId="12" fillId="0" borderId="0" xfId="18" applyFont="1" applyAlignment="1">
      <alignment horizontal="center" vertical="center"/>
    </xf>
    <xf numFmtId="49" fontId="12" fillId="0" borderId="0" xfId="19" applyNumberFormat="1" applyFont="1" applyAlignment="1">
      <alignment horizontal="center" vertical="top"/>
    </xf>
    <xf numFmtId="0" fontId="11" fillId="0" borderId="0" xfId="19" applyFont="1" applyAlignment="1">
      <alignment vertical="top"/>
    </xf>
    <xf numFmtId="0" fontId="12" fillId="0" borderId="0" xfId="19" applyFont="1" applyAlignment="1">
      <alignment vertical="top"/>
    </xf>
    <xf numFmtId="0" fontId="11" fillId="0" borderId="0" xfId="19" applyFont="1" applyAlignment="1">
      <alignment horizontal="center" vertical="top"/>
    </xf>
    <xf numFmtId="0" fontId="12" fillId="0" borderId="0" xfId="19" applyFont="1" applyAlignment="1">
      <alignment horizontal="center" vertical="top"/>
    </xf>
    <xf numFmtId="164" fontId="13" fillId="0" borderId="0" xfId="19" applyNumberFormat="1" applyFont="1" applyAlignment="1">
      <alignment horizontal="right" vertical="top"/>
    </xf>
    <xf numFmtId="0" fontId="12" fillId="4" borderId="0" xfId="19" applyFont="1" applyFill="1" applyAlignment="1">
      <alignment vertical="center"/>
    </xf>
    <xf numFmtId="0" fontId="12" fillId="4" borderId="0" xfId="19" applyFont="1" applyFill="1" applyAlignment="1">
      <alignment horizontal="center" vertical="center"/>
    </xf>
    <xf numFmtId="164" fontId="13" fillId="4" borderId="0" xfId="19" applyNumberFormat="1" applyFont="1" applyFill="1" applyAlignment="1">
      <alignment horizontal="right" vertical="center"/>
    </xf>
    <xf numFmtId="1" fontId="13" fillId="4" borderId="0" xfId="19" applyNumberFormat="1" applyFont="1" applyFill="1" applyAlignment="1">
      <alignment horizontal="right" vertical="center"/>
    </xf>
    <xf numFmtId="0" fontId="12" fillId="0" borderId="0" xfId="19" applyFont="1" applyAlignment="1">
      <alignment vertical="center"/>
    </xf>
    <xf numFmtId="0" fontId="12" fillId="0" borderId="0" xfId="19" applyFont="1" applyAlignment="1">
      <alignment horizontal="left" vertical="top"/>
    </xf>
    <xf numFmtId="49" fontId="12" fillId="0" borderId="0" xfId="19" applyNumberFormat="1" applyFont="1" applyAlignment="1">
      <alignment horizontal="left" vertical="top"/>
    </xf>
    <xf numFmtId="1" fontId="13" fillId="0" borderId="0" xfId="19" applyNumberFormat="1" applyFont="1" applyAlignment="1">
      <alignment horizontal="right" vertical="top"/>
    </xf>
    <xf numFmtId="0" fontId="12" fillId="5" borderId="0" xfId="19" applyFont="1" applyFill="1" applyAlignment="1">
      <alignment horizontal="left" vertical="top"/>
    </xf>
    <xf numFmtId="0" fontId="12" fillId="5" borderId="0" xfId="19" applyFont="1" applyFill="1" applyAlignment="1">
      <alignment vertical="top"/>
    </xf>
    <xf numFmtId="49" fontId="12" fillId="5" borderId="0" xfId="19" applyNumberFormat="1" applyFont="1" applyFill="1" applyAlignment="1">
      <alignment horizontal="center" vertical="top"/>
    </xf>
    <xf numFmtId="0" fontId="12" fillId="5" borderId="0" xfId="19" applyFont="1" applyFill="1" applyAlignment="1">
      <alignment horizontal="justify" vertical="top"/>
    </xf>
    <xf numFmtId="164" fontId="13" fillId="5" borderId="0" xfId="19" applyNumberFormat="1" applyFont="1" applyFill="1" applyAlignment="1">
      <alignment horizontal="right" vertical="top"/>
    </xf>
    <xf numFmtId="1" fontId="13" fillId="5" borderId="0" xfId="19" applyNumberFormat="1" applyFont="1" applyFill="1" applyAlignment="1">
      <alignment horizontal="right" vertical="top"/>
    </xf>
    <xf numFmtId="49" fontId="11" fillId="0" borderId="0" xfId="19" applyNumberFormat="1" applyFont="1" applyAlignment="1">
      <alignment horizontal="left" vertical="top"/>
    </xf>
    <xf numFmtId="49" fontId="11" fillId="0" borderId="0" xfId="19" applyNumberFormat="1" applyFont="1" applyAlignment="1">
      <alignment horizontal="justify" vertical="top"/>
    </xf>
    <xf numFmtId="164" fontId="8" fillId="0" borderId="0" xfId="19" applyNumberFormat="1" applyFont="1" applyAlignment="1">
      <alignment horizontal="right" vertical="top"/>
    </xf>
    <xf numFmtId="1" fontId="8" fillId="0" borderId="0" xfId="19" applyNumberFormat="1" applyFont="1" applyAlignment="1">
      <alignment horizontal="right" vertical="top"/>
    </xf>
    <xf numFmtId="0" fontId="11" fillId="0" borderId="0" xfId="19" applyFont="1" applyAlignment="1">
      <alignment horizontal="justify" vertical="top"/>
    </xf>
    <xf numFmtId="0" fontId="11" fillId="5" borderId="0" xfId="19" applyFont="1" applyFill="1" applyAlignment="1">
      <alignment horizontal="center" vertical="top"/>
    </xf>
    <xf numFmtId="164" fontId="13" fillId="4" borderId="0" xfId="19" applyNumberFormat="1" applyFont="1" applyFill="1" applyAlignment="1">
      <alignment horizontal="right" vertical="top"/>
    </xf>
    <xf numFmtId="0" fontId="11" fillId="0" borderId="0" xfId="19" applyFont="1" applyAlignment="1">
      <alignment horizontal="right" vertical="top"/>
    </xf>
    <xf numFmtId="49" fontId="11" fillId="0" borderId="2" xfId="19" applyNumberFormat="1" applyFont="1" applyBorder="1" applyAlignment="1">
      <alignment horizontal="center" vertical="top"/>
    </xf>
    <xf numFmtId="49" fontId="11" fillId="0" borderId="2" xfId="19" applyNumberFormat="1" applyFont="1" applyBorder="1" applyAlignment="1">
      <alignment horizontal="left" vertical="top"/>
    </xf>
    <xf numFmtId="49" fontId="11" fillId="0" borderId="2" xfId="19" applyNumberFormat="1" applyFont="1" applyBorder="1" applyAlignment="1">
      <alignment horizontal="justify" vertical="top"/>
    </xf>
    <xf numFmtId="0" fontId="11" fillId="0" borderId="2" xfId="19" applyFont="1" applyBorder="1" applyAlignment="1">
      <alignment vertical="top"/>
    </xf>
    <xf numFmtId="0" fontId="11" fillId="0" borderId="2" xfId="19" applyFont="1" applyBorder="1" applyAlignment="1">
      <alignment horizontal="center" vertical="top"/>
    </xf>
    <xf numFmtId="0" fontId="11" fillId="0" borderId="2" xfId="0" applyFont="1" applyBorder="1" applyAlignment="1">
      <alignment horizontal="right" vertical="top"/>
    </xf>
    <xf numFmtId="164" fontId="8" fillId="0" borderId="2" xfId="19" applyNumberFormat="1" applyFont="1" applyBorder="1" applyAlignment="1">
      <alignment horizontal="right" vertical="top"/>
    </xf>
    <xf numFmtId="1" fontId="8" fillId="0" borderId="2" xfId="19" applyNumberFormat="1" applyFont="1" applyBorder="1" applyAlignment="1">
      <alignment horizontal="right" vertical="top"/>
    </xf>
    <xf numFmtId="0" fontId="11" fillId="0" borderId="0" xfId="0" applyFont="1" applyAlignment="1">
      <alignment horizontal="center" vertical="top"/>
    </xf>
    <xf numFmtId="49" fontId="12" fillId="0" borderId="2" xfId="19" applyNumberFormat="1" applyFont="1" applyBorder="1" applyAlignment="1">
      <alignment horizontal="center" vertical="top"/>
    </xf>
    <xf numFmtId="0" fontId="12" fillId="0" borderId="2" xfId="19" applyFont="1" applyBorder="1" applyAlignment="1">
      <alignment vertical="top"/>
    </xf>
    <xf numFmtId="0" fontId="11" fillId="0" borderId="2" xfId="19" applyFont="1" applyBorder="1" applyAlignment="1">
      <alignment horizontal="justify" vertical="top"/>
    </xf>
    <xf numFmtId="49" fontId="11" fillId="0" borderId="0" xfId="19" applyNumberFormat="1" applyFont="1" applyAlignment="1">
      <alignment horizontal="center" vertical="top"/>
    </xf>
    <xf numFmtId="0" fontId="11" fillId="0" borderId="0" xfId="0" applyFont="1" applyAlignment="1">
      <alignment horizontal="right" vertical="top"/>
    </xf>
    <xf numFmtId="0" fontId="12" fillId="0" borderId="0" xfId="19" applyFont="1" applyAlignment="1">
      <alignment horizontal="right" vertical="top"/>
    </xf>
    <xf numFmtId="1" fontId="13" fillId="4" borderId="0" xfId="19" applyNumberFormat="1" applyFont="1" applyFill="1" applyAlignment="1">
      <alignment horizontal="right" vertical="top"/>
    </xf>
    <xf numFmtId="4" fontId="8" fillId="0" borderId="0" xfId="19" applyNumberFormat="1" applyFont="1" applyAlignment="1">
      <alignment horizontal="right" vertical="top"/>
    </xf>
    <xf numFmtId="0" fontId="11" fillId="0" borderId="2" xfId="19" applyFont="1" applyBorder="1" applyAlignment="1">
      <alignment horizontal="right" vertical="top"/>
    </xf>
    <xf numFmtId="49" fontId="12" fillId="0" borderId="2" xfId="19" applyNumberFormat="1" applyFont="1" applyBorder="1" applyAlignment="1">
      <alignment horizontal="left" vertical="top"/>
    </xf>
    <xf numFmtId="0" fontId="11" fillId="0" borderId="2" xfId="0" applyFont="1" applyBorder="1" applyAlignment="1">
      <alignment horizontal="center" vertical="top"/>
    </xf>
    <xf numFmtId="49" fontId="12" fillId="0" borderId="0" xfId="19" applyNumberFormat="1" applyFont="1" applyAlignment="1">
      <alignment horizontal="left" vertical="top"/>
    </xf>
    <xf numFmtId="49" fontId="14" fillId="0" borderId="1" xfId="19" applyNumberFormat="1" applyFont="1" applyBorder="1" applyAlignment="1">
      <alignment horizontal="left" vertical="top"/>
    </xf>
    <xf numFmtId="49" fontId="14" fillId="0" borderId="0" xfId="19" applyNumberFormat="1" applyFont="1" applyAlignment="1">
      <alignment horizontal="left" vertical="top"/>
    </xf>
    <xf numFmtId="0" fontId="16" fillId="2" borderId="0" xfId="12" applyFont="1" applyFill="1" applyAlignment="1">
      <alignment horizontal="center" vertical="center"/>
    </xf>
    <xf numFmtId="0" fontId="12" fillId="4" borderId="0" xfId="19" applyFont="1" applyFill="1" applyAlignment="1">
      <alignment horizontal="justify" vertical="center"/>
    </xf>
    <xf numFmtId="49" fontId="12" fillId="0" borderId="0" xfId="19" applyNumberFormat="1" applyFont="1" applyAlignment="1">
      <alignment horizontal="center" vertical="top"/>
    </xf>
    <xf numFmtId="49" fontId="12" fillId="0" borderId="0" xfId="19" applyNumberFormat="1" applyFont="1" applyAlignment="1">
      <alignment horizontal="justify" vertical="top" wrapText="1"/>
    </xf>
    <xf numFmtId="0" fontId="17" fillId="2" borderId="0" xfId="12" applyFont="1" applyFill="1" applyAlignment="1">
      <alignment horizontal="center" vertical="center"/>
    </xf>
    <xf numFmtId="0" fontId="18" fillId="3" borderId="5" xfId="12" applyFont="1" applyFill="1" applyBorder="1" applyAlignment="1">
      <alignment horizontal="center" vertical="center" wrapText="1" readingOrder="1"/>
    </xf>
    <xf numFmtId="0" fontId="18" fillId="3" borderId="4" xfId="12" applyFont="1" applyFill="1" applyBorder="1" applyAlignment="1">
      <alignment horizontal="center" vertical="center" wrapText="1" readingOrder="1"/>
    </xf>
    <xf numFmtId="0" fontId="18" fillId="3" borderId="9" xfId="12" applyFont="1" applyFill="1" applyBorder="1" applyAlignment="1">
      <alignment horizontal="center" vertical="center" wrapText="1" readingOrder="1"/>
    </xf>
    <xf numFmtId="0" fontId="18" fillId="3" borderId="10" xfId="12" applyFont="1" applyFill="1" applyBorder="1" applyAlignment="1">
      <alignment horizontal="center" vertical="center" wrapText="1" readingOrder="1"/>
    </xf>
    <xf numFmtId="0" fontId="18" fillId="3" borderId="6" xfId="12" applyFont="1" applyFill="1" applyBorder="1" applyAlignment="1">
      <alignment horizontal="center" vertical="center" wrapText="1" readingOrder="1"/>
    </xf>
    <xf numFmtId="0" fontId="18" fillId="3" borderId="7" xfId="12" applyFont="1" applyFill="1" applyBorder="1" applyAlignment="1">
      <alignment horizontal="center" vertical="center" wrapText="1" readingOrder="1"/>
    </xf>
    <xf numFmtId="0" fontId="18" fillId="3" borderId="3" xfId="12" applyFont="1" applyFill="1" applyBorder="1" applyAlignment="1">
      <alignment horizontal="center" vertical="center" wrapText="1" readingOrder="1"/>
    </xf>
    <xf numFmtId="0" fontId="18" fillId="3" borderId="8" xfId="12" applyFont="1" applyFill="1" applyBorder="1" applyAlignment="1">
      <alignment horizontal="center" vertical="center" wrapText="1" readingOrder="1"/>
    </xf>
    <xf numFmtId="0" fontId="18" fillId="3" borderId="11" xfId="12" applyFont="1" applyFill="1" applyBorder="1" applyAlignment="1">
      <alignment horizontal="center" vertical="center" wrapText="1" readingOrder="1"/>
    </xf>
    <xf numFmtId="0" fontId="12" fillId="4" borderId="0" xfId="19" applyFont="1" applyFill="1" applyAlignment="1">
      <alignment horizontal="left" vertical="center"/>
    </xf>
  </cellXfs>
  <cellStyles count="20">
    <cellStyle name="Millares 2" xfId="10" xr:uid="{00000000-0005-0000-0000-000000000000}"/>
    <cellStyle name="Normal" xfId="0" builtinId="0"/>
    <cellStyle name="Normal 11" xfId="4" xr:uid="{00000000-0005-0000-0000-000002000000}"/>
    <cellStyle name="Normal 12" xfId="5" xr:uid="{00000000-0005-0000-0000-000003000000}"/>
    <cellStyle name="Normal 2" xfId="2" xr:uid="{00000000-0005-0000-0000-000004000000}"/>
    <cellStyle name="Normal 2 2" xfId="3" xr:uid="{00000000-0005-0000-0000-000005000000}"/>
    <cellStyle name="Normal 2 3" xfId="12" xr:uid="{00000000-0005-0000-0000-000006000000}"/>
    <cellStyle name="Normal 3" xfId="6" xr:uid="{00000000-0005-0000-0000-000007000000}"/>
    <cellStyle name="Normal 4" xfId="8" xr:uid="{00000000-0005-0000-0000-000008000000}"/>
    <cellStyle name="Normal 4 2" xfId="11" xr:uid="{00000000-0005-0000-0000-000009000000}"/>
    <cellStyle name="Normal 4 2 2" xfId="13" xr:uid="{00000000-0005-0000-0000-00000A000000}"/>
    <cellStyle name="Normal 4 2 2 2" xfId="16" xr:uid="{00000000-0005-0000-0000-00000B000000}"/>
    <cellStyle name="Normal 4 2 2 2 2" xfId="18" xr:uid="{00000000-0005-0000-0000-00000C000000}"/>
    <cellStyle name="Normal 4 2 3" xfId="7" xr:uid="{00000000-0005-0000-0000-00000D000000}"/>
    <cellStyle name="Normal 4 2 3 2" xfId="15" xr:uid="{00000000-0005-0000-0000-00000E000000}"/>
    <cellStyle name="Normal 5" xfId="1" xr:uid="{00000000-0005-0000-0000-00000F000000}"/>
    <cellStyle name="Normal 6" xfId="9" xr:uid="{00000000-0005-0000-0000-000010000000}"/>
    <cellStyle name="Normal 6 2" xfId="14" xr:uid="{00000000-0005-0000-0000-000011000000}"/>
    <cellStyle name="Normal 6 2 2" xfId="17" xr:uid="{00000000-0005-0000-0000-000012000000}"/>
    <cellStyle name="Normal 6 2 2 2" xfId="19" xr:uid="{00000000-0005-0000-0000-000013000000}"/>
  </cellStyles>
  <dxfs count="0"/>
  <tableStyles count="0" defaultTableStyle="TableStyleMedium2" defaultPivotStyle="PivotStyleLight16"/>
  <colors>
    <mruColors>
      <color rgb="FFE9E6D7"/>
      <color rgb="FFF8F7F2"/>
      <color rgb="FF929292"/>
      <color rgb="FFBFBFBF"/>
      <color rgb="FF28A659"/>
      <color rgb="FF1E7C42"/>
      <color rgb="FF1F83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GOB 2019 - 2024">
      <a:dk1>
        <a:sysClr val="windowText" lastClr="000000"/>
      </a:dk1>
      <a:lt1>
        <a:sysClr val="window" lastClr="FFFFFF"/>
      </a:lt1>
      <a:dk2>
        <a:srgbClr val="B5A66B"/>
      </a:dk2>
      <a:lt2>
        <a:srgbClr val="4B4B4D"/>
      </a:lt2>
      <a:accent1>
        <a:srgbClr val="B5A66B"/>
      </a:accent1>
      <a:accent2>
        <a:srgbClr val="9E213D"/>
      </a:accent2>
      <a:accent3>
        <a:srgbClr val="4B4B4D"/>
      </a:accent3>
      <a:accent4>
        <a:srgbClr val="661429"/>
      </a:accent4>
      <a:accent5>
        <a:srgbClr val="612147"/>
      </a:accent5>
      <a:accent6>
        <a:srgbClr val="E3D9BA"/>
      </a:accent6>
      <a:hlink>
        <a:srgbClr val="621132"/>
      </a:hlink>
      <a:folHlink>
        <a:srgbClr val="B5A66B"/>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04"/>
  <sheetViews>
    <sheetView showGridLines="0" tabSelected="1" zoomScale="90" zoomScaleNormal="90" zoomScaleSheetLayoutView="100" workbookViewId="0">
      <selection activeCell="M157" sqref="M157"/>
    </sheetView>
  </sheetViews>
  <sheetFormatPr baseColWidth="10" defaultRowHeight="12.75" x14ac:dyDescent="0.2"/>
  <cols>
    <col min="1" max="3" width="2" style="6" customWidth="1"/>
    <col min="4" max="4" width="6.7109375" style="6" customWidth="1"/>
    <col min="5" max="5" width="57.7109375" style="7" customWidth="1"/>
    <col min="6" max="6" width="2.7109375" style="8" customWidth="1"/>
    <col min="7" max="7" width="24.85546875" style="9" bestFit="1" customWidth="1"/>
    <col min="8" max="13" width="14" style="7" customWidth="1"/>
    <col min="14" max="16384" width="11.42578125" style="7"/>
  </cols>
  <sheetData>
    <row r="1" spans="1:13" s="2" customFormat="1" ht="15.75" customHeight="1" x14ac:dyDescent="0.2">
      <c r="A1" s="57" t="s">
        <v>6</v>
      </c>
      <c r="B1" s="57"/>
      <c r="C1" s="57"/>
      <c r="D1" s="57"/>
      <c r="E1" s="57"/>
      <c r="F1" s="57"/>
      <c r="G1" s="57"/>
      <c r="H1" s="57"/>
      <c r="I1" s="57"/>
      <c r="J1" s="57"/>
      <c r="K1" s="57"/>
      <c r="L1" s="57"/>
      <c r="M1" s="57"/>
    </row>
    <row r="2" spans="1:13" s="2" customFormat="1" ht="15.75" customHeight="1" x14ac:dyDescent="0.2">
      <c r="A2" s="57" t="s">
        <v>5</v>
      </c>
      <c r="B2" s="57"/>
      <c r="C2" s="57"/>
      <c r="D2" s="57"/>
      <c r="E2" s="57"/>
      <c r="F2" s="57"/>
      <c r="G2" s="57"/>
      <c r="H2" s="57"/>
      <c r="I2" s="57"/>
      <c r="J2" s="57"/>
      <c r="K2" s="57"/>
      <c r="L2" s="57"/>
      <c r="M2" s="57"/>
    </row>
    <row r="3" spans="1:13" s="2" customFormat="1" ht="15.75" customHeight="1" x14ac:dyDescent="0.2">
      <c r="A3" s="57" t="s">
        <v>8</v>
      </c>
      <c r="B3" s="57"/>
      <c r="C3" s="57"/>
      <c r="D3" s="57"/>
      <c r="E3" s="57"/>
      <c r="F3" s="57"/>
      <c r="G3" s="57"/>
      <c r="H3" s="57"/>
      <c r="I3" s="57"/>
      <c r="J3" s="57"/>
      <c r="K3" s="57"/>
      <c r="L3" s="57"/>
      <c r="M3" s="57"/>
    </row>
    <row r="4" spans="1:13" s="3" customFormat="1" ht="15.75" customHeight="1" x14ac:dyDescent="0.2">
      <c r="A4" s="61" t="s">
        <v>146</v>
      </c>
      <c r="B4" s="61"/>
      <c r="C4" s="61"/>
      <c r="D4" s="61"/>
      <c r="E4" s="61"/>
      <c r="F4" s="61"/>
      <c r="G4" s="61"/>
      <c r="H4" s="61"/>
      <c r="I4" s="61"/>
      <c r="J4" s="61"/>
      <c r="K4" s="61"/>
      <c r="L4" s="61"/>
      <c r="M4" s="61"/>
    </row>
    <row r="5" spans="1:13" s="3" customFormat="1" ht="15.75" customHeight="1" x14ac:dyDescent="0.2">
      <c r="A5" s="61" t="s">
        <v>76</v>
      </c>
      <c r="B5" s="61"/>
      <c r="C5" s="61"/>
      <c r="D5" s="61"/>
      <c r="E5" s="61"/>
      <c r="F5" s="61"/>
      <c r="G5" s="61"/>
      <c r="H5" s="61"/>
      <c r="I5" s="61"/>
      <c r="J5" s="61"/>
      <c r="K5" s="61"/>
      <c r="L5" s="61"/>
      <c r="M5" s="61"/>
    </row>
    <row r="6" spans="1:13" s="3" customFormat="1" ht="15.75" customHeight="1" x14ac:dyDescent="0.2">
      <c r="A6" s="62" t="s">
        <v>9</v>
      </c>
      <c r="B6" s="63"/>
      <c r="C6" s="63"/>
      <c r="D6" s="63"/>
      <c r="E6" s="63"/>
      <c r="F6" s="63" t="s">
        <v>10</v>
      </c>
      <c r="G6" s="63"/>
      <c r="H6" s="63" t="s">
        <v>1</v>
      </c>
      <c r="I6" s="63"/>
      <c r="J6" s="63"/>
      <c r="K6" s="63"/>
      <c r="L6" s="63"/>
      <c r="M6" s="68"/>
    </row>
    <row r="7" spans="1:13" s="3" customFormat="1" ht="15.75" customHeight="1" x14ac:dyDescent="0.2">
      <c r="A7" s="64"/>
      <c r="B7" s="65"/>
      <c r="C7" s="65"/>
      <c r="D7" s="65"/>
      <c r="E7" s="65"/>
      <c r="F7" s="65"/>
      <c r="G7" s="65"/>
      <c r="H7" s="4" t="s">
        <v>79</v>
      </c>
      <c r="I7" s="4" t="s">
        <v>80</v>
      </c>
      <c r="J7" s="4" t="s">
        <v>83</v>
      </c>
      <c r="K7" s="4" t="s">
        <v>81</v>
      </c>
      <c r="L7" s="4" t="s">
        <v>82</v>
      </c>
      <c r="M7" s="69" t="s">
        <v>0</v>
      </c>
    </row>
    <row r="8" spans="1:13" s="5" customFormat="1" ht="59.25" customHeight="1" x14ac:dyDescent="0.2">
      <c r="A8" s="66"/>
      <c r="B8" s="67"/>
      <c r="C8" s="67"/>
      <c r="D8" s="67"/>
      <c r="E8" s="67"/>
      <c r="F8" s="67"/>
      <c r="G8" s="67"/>
      <c r="H8" s="1" t="s">
        <v>48</v>
      </c>
      <c r="I8" s="1" t="s">
        <v>7</v>
      </c>
      <c r="J8" s="1" t="s">
        <v>84</v>
      </c>
      <c r="K8" s="1" t="s">
        <v>49</v>
      </c>
      <c r="L8" s="1" t="s">
        <v>2</v>
      </c>
      <c r="M8" s="70"/>
    </row>
    <row r="9" spans="1:13" ht="3" customHeight="1" x14ac:dyDescent="0.2"/>
    <row r="10" spans="1:13" s="10" customFormat="1" x14ac:dyDescent="0.2">
      <c r="A10" s="59" t="s">
        <v>0</v>
      </c>
      <c r="B10" s="59"/>
      <c r="C10" s="59"/>
      <c r="D10" s="59"/>
      <c r="E10" s="59"/>
      <c r="H10" s="11">
        <f>SUM(H12,H20,H231,H244,H250)</f>
        <v>252384268</v>
      </c>
      <c r="I10" s="11">
        <f t="shared" ref="I10:M10" si="0">SUM(I12,I20,I231,I244,I250)</f>
        <v>110428245</v>
      </c>
      <c r="J10" s="11">
        <f t="shared" si="0"/>
        <v>113749753</v>
      </c>
      <c r="K10" s="11">
        <f t="shared" si="0"/>
        <v>26670570</v>
      </c>
      <c r="L10" s="11">
        <f t="shared" si="0"/>
        <v>567499277</v>
      </c>
      <c r="M10" s="11">
        <f t="shared" si="0"/>
        <v>1070732112.6800001</v>
      </c>
    </row>
    <row r="11" spans="1:13" x14ac:dyDescent="0.2">
      <c r="E11" s="30"/>
      <c r="H11" s="29"/>
      <c r="I11" s="29"/>
      <c r="J11" s="28"/>
      <c r="K11" s="29"/>
      <c r="L11" s="29"/>
      <c r="M11" s="28"/>
    </row>
    <row r="12" spans="1:13" s="16" customFormat="1" ht="18" customHeight="1" x14ac:dyDescent="0.2">
      <c r="A12" s="58" t="s">
        <v>78</v>
      </c>
      <c r="B12" s="58"/>
      <c r="C12" s="58"/>
      <c r="D12" s="58"/>
      <c r="E12" s="58"/>
      <c r="F12" s="12"/>
      <c r="G12" s="13"/>
      <c r="H12" s="15">
        <f>SUM(H13)</f>
        <v>0</v>
      </c>
      <c r="I12" s="32">
        <v>2356545</v>
      </c>
      <c r="J12" s="15">
        <f t="shared" ref="J12:L12" si="1">SUM(J13)</f>
        <v>0</v>
      </c>
      <c r="K12" s="15">
        <f t="shared" si="1"/>
        <v>0</v>
      </c>
      <c r="L12" s="15">
        <f t="shared" si="1"/>
        <v>0</v>
      </c>
      <c r="M12" s="32">
        <v>2356545</v>
      </c>
    </row>
    <row r="13" spans="1:13" x14ac:dyDescent="0.2">
      <c r="B13" s="54" t="s">
        <v>71</v>
      </c>
      <c r="C13" s="54"/>
      <c r="D13" s="54"/>
      <c r="E13" s="54"/>
      <c r="H13" s="48">
        <f t="shared" ref="H13:M14" si="2">SUM(H14)</f>
        <v>0</v>
      </c>
      <c r="I13" s="11">
        <f t="shared" si="2"/>
        <v>2356545</v>
      </c>
      <c r="J13" s="48">
        <f t="shared" si="2"/>
        <v>0</v>
      </c>
      <c r="K13" s="48">
        <f t="shared" si="2"/>
        <v>0</v>
      </c>
      <c r="L13" s="48">
        <f t="shared" si="2"/>
        <v>0</v>
      </c>
      <c r="M13" s="11">
        <f t="shared" si="2"/>
        <v>2356545</v>
      </c>
    </row>
    <row r="14" spans="1:13" x14ac:dyDescent="0.2">
      <c r="C14" s="54" t="s">
        <v>77</v>
      </c>
      <c r="D14" s="54"/>
      <c r="E14" s="54"/>
      <c r="H14" s="48">
        <f t="shared" si="2"/>
        <v>0</v>
      </c>
      <c r="I14" s="11">
        <f t="shared" si="2"/>
        <v>2356545</v>
      </c>
      <c r="J14" s="48">
        <f t="shared" si="2"/>
        <v>0</v>
      </c>
      <c r="K14" s="48">
        <f t="shared" si="2"/>
        <v>0</v>
      </c>
      <c r="L14" s="48">
        <f t="shared" si="2"/>
        <v>0</v>
      </c>
      <c r="M14" s="11">
        <f t="shared" si="2"/>
        <v>2356545</v>
      </c>
    </row>
    <row r="15" spans="1:13" s="8" customFormat="1" x14ac:dyDescent="0.2">
      <c r="A15" s="20"/>
      <c r="B15" s="20"/>
      <c r="C15" s="21"/>
      <c r="D15" s="22" t="s">
        <v>86</v>
      </c>
      <c r="E15" s="23" t="s">
        <v>87</v>
      </c>
      <c r="F15" s="21"/>
      <c r="G15" s="31"/>
      <c r="H15" s="25">
        <v>0</v>
      </c>
      <c r="I15" s="24">
        <v>2356545</v>
      </c>
      <c r="J15" s="25">
        <v>0</v>
      </c>
      <c r="K15" s="25">
        <v>0</v>
      </c>
      <c r="L15" s="25">
        <v>0</v>
      </c>
      <c r="M15" s="24">
        <v>2356545</v>
      </c>
    </row>
    <row r="16" spans="1:13" x14ac:dyDescent="0.2">
      <c r="C16" s="18"/>
      <c r="E16" s="27" t="s">
        <v>118</v>
      </c>
      <c r="G16" s="9" t="s">
        <v>12</v>
      </c>
      <c r="H16" s="47">
        <v>0</v>
      </c>
      <c r="I16" s="28">
        <v>694557</v>
      </c>
      <c r="J16" s="47">
        <v>0</v>
      </c>
      <c r="K16" s="47">
        <v>0</v>
      </c>
      <c r="L16" s="47">
        <v>0</v>
      </c>
      <c r="M16" s="28">
        <f t="shared" ref="M16:M18" si="3">SUM(H16:L16)</f>
        <v>694557</v>
      </c>
    </row>
    <row r="17" spans="1:13" ht="25.5" x14ac:dyDescent="0.2">
      <c r="C17" s="18"/>
      <c r="E17" s="27" t="s">
        <v>92</v>
      </c>
      <c r="G17" s="9" t="s">
        <v>12</v>
      </c>
      <c r="H17" s="47">
        <v>0</v>
      </c>
      <c r="I17" s="28">
        <v>1011988</v>
      </c>
      <c r="J17" s="47">
        <v>0</v>
      </c>
      <c r="K17" s="47">
        <v>0</v>
      </c>
      <c r="L17" s="47">
        <v>0</v>
      </c>
      <c r="M17" s="28">
        <f t="shared" si="3"/>
        <v>1011988</v>
      </c>
    </row>
    <row r="18" spans="1:13" x14ac:dyDescent="0.2">
      <c r="C18" s="18"/>
      <c r="E18" s="27" t="s">
        <v>93</v>
      </c>
      <c r="G18" s="9" t="s">
        <v>12</v>
      </c>
      <c r="H18" s="47">
        <v>0</v>
      </c>
      <c r="I18" s="28">
        <v>650000</v>
      </c>
      <c r="J18" s="47">
        <v>0</v>
      </c>
      <c r="K18" s="47">
        <v>0</v>
      </c>
      <c r="L18" s="47">
        <v>0</v>
      </c>
      <c r="M18" s="28">
        <f t="shared" si="3"/>
        <v>650000</v>
      </c>
    </row>
    <row r="19" spans="1:13" x14ac:dyDescent="0.2">
      <c r="C19" s="18"/>
      <c r="E19" s="27"/>
      <c r="H19" s="47"/>
      <c r="I19" s="47"/>
      <c r="J19" s="28"/>
      <c r="K19" s="47"/>
      <c r="L19" s="47"/>
      <c r="M19" s="28"/>
    </row>
    <row r="20" spans="1:13" s="16" customFormat="1" ht="27" customHeight="1" x14ac:dyDescent="0.2">
      <c r="A20" s="58" t="s">
        <v>3</v>
      </c>
      <c r="B20" s="58"/>
      <c r="C20" s="58"/>
      <c r="D20" s="58"/>
      <c r="E20" s="58"/>
      <c r="F20" s="12"/>
      <c r="G20" s="13"/>
      <c r="H20" s="49">
        <f>SUM(H21)</f>
        <v>0</v>
      </c>
      <c r="I20" s="32">
        <v>106102444</v>
      </c>
      <c r="J20" s="32">
        <v>439009</v>
      </c>
      <c r="K20" s="49">
        <v>0</v>
      </c>
      <c r="L20" s="32">
        <v>75497270</v>
      </c>
      <c r="M20" s="32">
        <v>182038723</v>
      </c>
    </row>
    <row r="21" spans="1:13" x14ac:dyDescent="0.2">
      <c r="A21" s="26"/>
      <c r="B21" s="54" t="s">
        <v>71</v>
      </c>
      <c r="C21" s="54"/>
      <c r="D21" s="54"/>
      <c r="E21" s="54"/>
      <c r="F21" s="7"/>
      <c r="H21" s="48">
        <f>SUM(H22,H31)</f>
        <v>0</v>
      </c>
      <c r="I21" s="11">
        <v>106102444</v>
      </c>
      <c r="J21" s="11">
        <v>439009</v>
      </c>
      <c r="K21" s="48">
        <f t="shared" ref="K21" si="4">SUM(K22,K31)</f>
        <v>0</v>
      </c>
      <c r="L21" s="11">
        <v>75497270</v>
      </c>
      <c r="M21" s="11">
        <v>182038723</v>
      </c>
    </row>
    <row r="22" spans="1:13" x14ac:dyDescent="0.2">
      <c r="A22" s="26"/>
      <c r="B22" s="26"/>
      <c r="C22" s="60" t="s">
        <v>19</v>
      </c>
      <c r="D22" s="60"/>
      <c r="E22" s="60"/>
      <c r="F22" s="7"/>
      <c r="H22" s="48">
        <f>SUM(H23)</f>
        <v>0</v>
      </c>
      <c r="I22" s="11">
        <f t="shared" ref="I22:M22" si="5">SUM(I23)</f>
        <v>7256395</v>
      </c>
      <c r="J22" s="11">
        <f t="shared" si="5"/>
        <v>0</v>
      </c>
      <c r="K22" s="48">
        <f t="shared" si="5"/>
        <v>0</v>
      </c>
      <c r="L22" s="48">
        <f t="shared" si="5"/>
        <v>0</v>
      </c>
      <c r="M22" s="11">
        <f t="shared" si="5"/>
        <v>7256395</v>
      </c>
    </row>
    <row r="23" spans="1:13" s="8" customFormat="1" x14ac:dyDescent="0.2">
      <c r="A23" s="20"/>
      <c r="B23" s="20"/>
      <c r="C23" s="21"/>
      <c r="D23" s="22" t="s">
        <v>89</v>
      </c>
      <c r="E23" s="23" t="s">
        <v>90</v>
      </c>
      <c r="F23" s="21"/>
      <c r="G23" s="31"/>
      <c r="H23" s="25">
        <v>0</v>
      </c>
      <c r="I23" s="24">
        <v>7256395</v>
      </c>
      <c r="J23" s="25">
        <v>0</v>
      </c>
      <c r="K23" s="25">
        <v>0</v>
      </c>
      <c r="L23" s="25">
        <v>0</v>
      </c>
      <c r="M23" s="24">
        <v>7256395</v>
      </c>
    </row>
    <row r="24" spans="1:13" ht="38.25" x14ac:dyDescent="0.2">
      <c r="A24" s="26"/>
      <c r="B24" s="26"/>
      <c r="C24" s="26"/>
      <c r="D24" s="26"/>
      <c r="E24" s="27" t="s">
        <v>119</v>
      </c>
      <c r="F24" s="7"/>
      <c r="G24" s="9" t="s">
        <v>73</v>
      </c>
      <c r="H24" s="33">
        <v>0</v>
      </c>
      <c r="I24" s="28">
        <v>2318608</v>
      </c>
      <c r="J24" s="33">
        <v>0</v>
      </c>
      <c r="K24" s="33">
        <v>0</v>
      </c>
      <c r="L24" s="33">
        <v>0</v>
      </c>
      <c r="M24" s="28">
        <f t="shared" ref="M24:M29" si="6">SUM(H24:L24)</f>
        <v>2318608</v>
      </c>
    </row>
    <row r="25" spans="1:13" ht="38.25" x14ac:dyDescent="0.2">
      <c r="A25" s="26"/>
      <c r="B25" s="26"/>
      <c r="C25" s="26"/>
      <c r="D25" s="26"/>
      <c r="E25" s="27" t="s">
        <v>154</v>
      </c>
      <c r="F25" s="7"/>
      <c r="G25" s="9" t="s">
        <v>35</v>
      </c>
      <c r="H25" s="33">
        <v>0</v>
      </c>
      <c r="I25" s="28">
        <v>408687</v>
      </c>
      <c r="J25" s="33">
        <v>0</v>
      </c>
      <c r="K25" s="33">
        <v>0</v>
      </c>
      <c r="L25" s="33">
        <v>0</v>
      </c>
      <c r="M25" s="28">
        <f t="shared" si="6"/>
        <v>408687</v>
      </c>
    </row>
    <row r="26" spans="1:13" ht="38.25" x14ac:dyDescent="0.2">
      <c r="A26" s="26"/>
      <c r="B26" s="26"/>
      <c r="C26" s="26"/>
      <c r="D26" s="26"/>
      <c r="E26" s="27" t="s">
        <v>155</v>
      </c>
      <c r="F26" s="7"/>
      <c r="G26" s="9" t="s">
        <v>42</v>
      </c>
      <c r="H26" s="33">
        <v>0</v>
      </c>
      <c r="I26" s="28">
        <v>749410</v>
      </c>
      <c r="J26" s="33">
        <v>0</v>
      </c>
      <c r="K26" s="33">
        <v>0</v>
      </c>
      <c r="L26" s="33">
        <v>0</v>
      </c>
      <c r="M26" s="28">
        <f t="shared" si="6"/>
        <v>749410</v>
      </c>
    </row>
    <row r="27" spans="1:13" ht="38.25" x14ac:dyDescent="0.2">
      <c r="A27" s="26"/>
      <c r="B27" s="26"/>
      <c r="C27" s="26"/>
      <c r="D27" s="26"/>
      <c r="E27" s="27" t="s">
        <v>156</v>
      </c>
      <c r="F27" s="7"/>
      <c r="G27" s="9" t="s">
        <v>63</v>
      </c>
      <c r="H27" s="33">
        <v>0</v>
      </c>
      <c r="I27" s="28">
        <v>1890893</v>
      </c>
      <c r="J27" s="33">
        <v>0</v>
      </c>
      <c r="K27" s="33">
        <v>0</v>
      </c>
      <c r="L27" s="33">
        <v>0</v>
      </c>
      <c r="M27" s="28">
        <f t="shared" si="6"/>
        <v>1890893</v>
      </c>
    </row>
    <row r="28" spans="1:13" ht="38.25" x14ac:dyDescent="0.2">
      <c r="A28" s="26"/>
      <c r="B28" s="26"/>
      <c r="C28" s="26"/>
      <c r="D28" s="26"/>
      <c r="E28" s="27" t="s">
        <v>157</v>
      </c>
      <c r="F28" s="7"/>
      <c r="G28" s="9" t="s">
        <v>75</v>
      </c>
      <c r="H28" s="33">
        <v>0</v>
      </c>
      <c r="I28" s="28">
        <v>1330520</v>
      </c>
      <c r="J28" s="33">
        <v>0</v>
      </c>
      <c r="K28" s="33">
        <v>0</v>
      </c>
      <c r="L28" s="33">
        <v>0</v>
      </c>
      <c r="M28" s="28">
        <f t="shared" si="6"/>
        <v>1330520</v>
      </c>
    </row>
    <row r="29" spans="1:13" ht="38.25" x14ac:dyDescent="0.2">
      <c r="A29" s="26"/>
      <c r="B29" s="26"/>
      <c r="C29" s="26"/>
      <c r="D29" s="26"/>
      <c r="E29" s="27" t="s">
        <v>158</v>
      </c>
      <c r="F29" s="7"/>
      <c r="G29" s="9" t="s">
        <v>32</v>
      </c>
      <c r="H29" s="33">
        <v>0</v>
      </c>
      <c r="I29" s="28">
        <v>558277</v>
      </c>
      <c r="J29" s="33">
        <v>0</v>
      </c>
      <c r="K29" s="33">
        <v>0</v>
      </c>
      <c r="L29" s="33">
        <v>0</v>
      </c>
      <c r="M29" s="28">
        <f t="shared" si="6"/>
        <v>558277</v>
      </c>
    </row>
    <row r="30" spans="1:13" x14ac:dyDescent="0.2">
      <c r="A30" s="26"/>
      <c r="B30" s="26"/>
      <c r="C30" s="26"/>
      <c r="D30" s="26"/>
      <c r="E30" s="27"/>
      <c r="F30" s="7"/>
      <c r="H30" s="33"/>
      <c r="I30" s="33"/>
      <c r="J30" s="28"/>
      <c r="K30" s="33"/>
      <c r="L30" s="33"/>
      <c r="M30" s="28"/>
    </row>
    <row r="31" spans="1:13" s="8" customFormat="1" x14ac:dyDescent="0.2">
      <c r="A31" s="18"/>
      <c r="B31" s="18"/>
      <c r="C31" s="60" t="s">
        <v>11</v>
      </c>
      <c r="D31" s="60"/>
      <c r="E31" s="60"/>
      <c r="G31" s="10"/>
      <c r="H31" s="48">
        <f>SUM(H33,H134,H220,H226,H228)</f>
        <v>0</v>
      </c>
      <c r="I31" s="11">
        <f t="shared" ref="I31:M31" si="7">SUM(I33,I134,I220,I226,I228)</f>
        <v>98846049</v>
      </c>
      <c r="J31" s="11">
        <f t="shared" si="7"/>
        <v>439009</v>
      </c>
      <c r="K31" s="48">
        <f t="shared" si="7"/>
        <v>0</v>
      </c>
      <c r="L31" s="11">
        <f t="shared" si="7"/>
        <v>75497270</v>
      </c>
      <c r="M31" s="11">
        <f t="shared" si="7"/>
        <v>174782328</v>
      </c>
    </row>
    <row r="32" spans="1:13" s="8" customFormat="1" x14ac:dyDescent="0.2">
      <c r="A32" s="18"/>
      <c r="B32" s="18"/>
      <c r="C32" s="60"/>
      <c r="D32" s="60"/>
      <c r="E32" s="60"/>
      <c r="G32" s="10"/>
      <c r="H32" s="11"/>
      <c r="I32" s="11"/>
      <c r="J32" s="11"/>
      <c r="K32" s="48"/>
      <c r="L32" s="11"/>
      <c r="M32" s="11"/>
    </row>
    <row r="33" spans="1:13" s="8" customFormat="1" x14ac:dyDescent="0.2">
      <c r="A33" s="20"/>
      <c r="B33" s="20"/>
      <c r="C33" s="21"/>
      <c r="D33" s="22" t="s">
        <v>159</v>
      </c>
      <c r="E33" s="23" t="s">
        <v>160</v>
      </c>
      <c r="F33" s="21"/>
      <c r="G33" s="31"/>
      <c r="H33" s="25">
        <v>0</v>
      </c>
      <c r="I33" s="25">
        <v>0</v>
      </c>
      <c r="J33" s="25">
        <v>0</v>
      </c>
      <c r="K33" s="25">
        <v>0</v>
      </c>
      <c r="L33" s="24">
        <v>74747144</v>
      </c>
      <c r="M33" s="24">
        <v>74747144</v>
      </c>
    </row>
    <row r="34" spans="1:13" x14ac:dyDescent="0.2">
      <c r="A34" s="46"/>
      <c r="B34" s="46"/>
      <c r="C34" s="26"/>
      <c r="D34" s="26"/>
      <c r="E34" s="27" t="s">
        <v>161</v>
      </c>
      <c r="F34" s="7"/>
      <c r="G34" s="9" t="s">
        <v>38</v>
      </c>
      <c r="H34" s="47">
        <v>0</v>
      </c>
      <c r="I34" s="47">
        <v>0</v>
      </c>
      <c r="J34" s="47">
        <v>0</v>
      </c>
      <c r="K34" s="47">
        <v>0</v>
      </c>
      <c r="L34" s="28">
        <v>1255756.19</v>
      </c>
      <c r="M34" s="28">
        <f t="shared" ref="M34:M97" si="8">SUM(H34:L34)</f>
        <v>1255756.19</v>
      </c>
    </row>
    <row r="35" spans="1:13" x14ac:dyDescent="0.2">
      <c r="A35" s="46"/>
      <c r="B35" s="46"/>
      <c r="C35" s="26"/>
      <c r="D35" s="26"/>
      <c r="E35" s="27" t="s">
        <v>162</v>
      </c>
      <c r="F35" s="7"/>
      <c r="G35" s="9" t="s">
        <v>14</v>
      </c>
      <c r="H35" s="47">
        <v>0</v>
      </c>
      <c r="I35" s="47">
        <v>0</v>
      </c>
      <c r="J35" s="47">
        <v>0</v>
      </c>
      <c r="K35" s="47">
        <v>0</v>
      </c>
      <c r="L35" s="28">
        <v>1173496.1200000001</v>
      </c>
      <c r="M35" s="28">
        <f t="shared" si="8"/>
        <v>1173496.1200000001</v>
      </c>
    </row>
    <row r="36" spans="1:13" x14ac:dyDescent="0.2">
      <c r="A36" s="46"/>
      <c r="B36" s="46"/>
      <c r="C36" s="26"/>
      <c r="D36" s="26"/>
      <c r="E36" s="27" t="s">
        <v>163</v>
      </c>
      <c r="F36" s="7"/>
      <c r="G36" s="9" t="s">
        <v>151</v>
      </c>
      <c r="H36" s="47">
        <v>0</v>
      </c>
      <c r="I36" s="47">
        <v>0</v>
      </c>
      <c r="J36" s="47">
        <v>0</v>
      </c>
      <c r="K36" s="47">
        <v>0</v>
      </c>
      <c r="L36" s="28">
        <v>325047.90000000002</v>
      </c>
      <c r="M36" s="28">
        <f t="shared" si="8"/>
        <v>325047.90000000002</v>
      </c>
    </row>
    <row r="37" spans="1:13" x14ac:dyDescent="0.2">
      <c r="A37" s="46"/>
      <c r="B37" s="46"/>
      <c r="C37" s="26"/>
      <c r="D37" s="26"/>
      <c r="E37" s="27" t="s">
        <v>164</v>
      </c>
      <c r="F37" s="7"/>
      <c r="G37" s="9" t="s">
        <v>165</v>
      </c>
      <c r="H37" s="47">
        <v>0</v>
      </c>
      <c r="I37" s="47">
        <v>0</v>
      </c>
      <c r="J37" s="47">
        <v>0</v>
      </c>
      <c r="K37" s="47">
        <v>0</v>
      </c>
      <c r="L37" s="28">
        <v>464058.55</v>
      </c>
      <c r="M37" s="28">
        <f t="shared" si="8"/>
        <v>464058.55</v>
      </c>
    </row>
    <row r="38" spans="1:13" x14ac:dyDescent="0.2">
      <c r="A38" s="46"/>
      <c r="B38" s="46"/>
      <c r="C38" s="26"/>
      <c r="D38" s="26"/>
      <c r="E38" s="27" t="s">
        <v>166</v>
      </c>
      <c r="F38" s="7"/>
      <c r="G38" s="9" t="s">
        <v>58</v>
      </c>
      <c r="H38" s="47">
        <v>0</v>
      </c>
      <c r="I38" s="47">
        <v>0</v>
      </c>
      <c r="J38" s="47">
        <v>0</v>
      </c>
      <c r="K38" s="47">
        <v>0</v>
      </c>
      <c r="L38" s="28">
        <v>379502.8</v>
      </c>
      <c r="M38" s="28">
        <f t="shared" si="8"/>
        <v>379502.8</v>
      </c>
    </row>
    <row r="39" spans="1:13" x14ac:dyDescent="0.2">
      <c r="A39" s="46"/>
      <c r="B39" s="46"/>
      <c r="C39" s="26"/>
      <c r="D39" s="26"/>
      <c r="E39" s="27" t="s">
        <v>167</v>
      </c>
      <c r="F39" s="7"/>
      <c r="G39" s="9" t="s">
        <v>43</v>
      </c>
      <c r="H39" s="47">
        <v>0</v>
      </c>
      <c r="I39" s="47">
        <v>0</v>
      </c>
      <c r="J39" s="47">
        <v>0</v>
      </c>
      <c r="K39" s="47">
        <v>0</v>
      </c>
      <c r="L39" s="28">
        <v>280074.23</v>
      </c>
      <c r="M39" s="28">
        <f t="shared" si="8"/>
        <v>280074.23</v>
      </c>
    </row>
    <row r="40" spans="1:13" x14ac:dyDescent="0.2">
      <c r="A40" s="46"/>
      <c r="B40" s="46"/>
      <c r="C40" s="26"/>
      <c r="D40" s="26"/>
      <c r="E40" s="27" t="s">
        <v>168</v>
      </c>
      <c r="F40" s="7"/>
      <c r="G40" s="9" t="s">
        <v>30</v>
      </c>
      <c r="H40" s="47">
        <v>0</v>
      </c>
      <c r="I40" s="47">
        <v>0</v>
      </c>
      <c r="J40" s="47">
        <v>0</v>
      </c>
      <c r="K40" s="47">
        <v>0</v>
      </c>
      <c r="L40" s="28">
        <v>519879.61</v>
      </c>
      <c r="M40" s="28">
        <f t="shared" si="8"/>
        <v>519879.61</v>
      </c>
    </row>
    <row r="41" spans="1:13" x14ac:dyDescent="0.2">
      <c r="A41" s="46"/>
      <c r="B41" s="46"/>
      <c r="C41" s="26"/>
      <c r="D41" s="26"/>
      <c r="E41" s="27" t="s">
        <v>169</v>
      </c>
      <c r="F41" s="7"/>
      <c r="G41" s="9" t="s">
        <v>38</v>
      </c>
      <c r="H41" s="47">
        <v>0</v>
      </c>
      <c r="I41" s="47">
        <v>0</v>
      </c>
      <c r="J41" s="47">
        <v>0</v>
      </c>
      <c r="K41" s="47">
        <v>0</v>
      </c>
      <c r="L41" s="28">
        <v>463741.73</v>
      </c>
      <c r="M41" s="28">
        <f t="shared" si="8"/>
        <v>463741.73</v>
      </c>
    </row>
    <row r="42" spans="1:13" x14ac:dyDescent="0.2">
      <c r="A42" s="46"/>
      <c r="B42" s="46"/>
      <c r="C42" s="26"/>
      <c r="D42" s="26"/>
      <c r="E42" s="27" t="s">
        <v>170</v>
      </c>
      <c r="F42" s="7"/>
      <c r="G42" s="9" t="s">
        <v>165</v>
      </c>
      <c r="H42" s="47">
        <v>0</v>
      </c>
      <c r="I42" s="47">
        <v>0</v>
      </c>
      <c r="J42" s="47">
        <v>0</v>
      </c>
      <c r="K42" s="47">
        <v>0</v>
      </c>
      <c r="L42" s="28">
        <v>116783.39</v>
      </c>
      <c r="M42" s="28">
        <f t="shared" si="8"/>
        <v>116783.39</v>
      </c>
    </row>
    <row r="43" spans="1:13" ht="12.75" customHeight="1" x14ac:dyDescent="0.2">
      <c r="A43" s="46"/>
      <c r="B43" s="46"/>
      <c r="C43" s="26"/>
      <c r="D43" s="26"/>
      <c r="E43" s="27" t="s">
        <v>171</v>
      </c>
      <c r="F43" s="7"/>
      <c r="G43" s="9" t="s">
        <v>20</v>
      </c>
      <c r="H43" s="47">
        <v>0</v>
      </c>
      <c r="I43" s="47">
        <v>0</v>
      </c>
      <c r="J43" s="47">
        <v>0</v>
      </c>
      <c r="K43" s="47">
        <v>0</v>
      </c>
      <c r="L43" s="28">
        <v>575399.04</v>
      </c>
      <c r="M43" s="28">
        <f t="shared" si="8"/>
        <v>575399.04</v>
      </c>
    </row>
    <row r="44" spans="1:13" x14ac:dyDescent="0.2">
      <c r="A44" s="46"/>
      <c r="B44" s="46"/>
      <c r="C44" s="26"/>
      <c r="D44" s="26"/>
      <c r="E44" s="27" t="s">
        <v>172</v>
      </c>
      <c r="F44" s="7"/>
      <c r="G44" s="9" t="s">
        <v>43</v>
      </c>
      <c r="H44" s="47">
        <v>0</v>
      </c>
      <c r="I44" s="47">
        <v>0</v>
      </c>
      <c r="J44" s="47">
        <v>0</v>
      </c>
      <c r="K44" s="47">
        <v>0</v>
      </c>
      <c r="L44" s="28">
        <v>1544818.29</v>
      </c>
      <c r="M44" s="28">
        <f t="shared" si="8"/>
        <v>1544818.29</v>
      </c>
    </row>
    <row r="45" spans="1:13" x14ac:dyDescent="0.2">
      <c r="A45" s="46"/>
      <c r="B45" s="46"/>
      <c r="C45" s="26"/>
      <c r="D45" s="26"/>
      <c r="E45" s="27" t="s">
        <v>173</v>
      </c>
      <c r="F45" s="7"/>
      <c r="G45" s="9" t="s">
        <v>174</v>
      </c>
      <c r="H45" s="47">
        <v>0</v>
      </c>
      <c r="I45" s="47">
        <v>0</v>
      </c>
      <c r="J45" s="47">
        <v>0</v>
      </c>
      <c r="K45" s="47">
        <v>0</v>
      </c>
      <c r="L45" s="28">
        <v>552039.66</v>
      </c>
      <c r="M45" s="28">
        <f t="shared" si="8"/>
        <v>552039.66</v>
      </c>
    </row>
    <row r="46" spans="1:13" ht="12.75" customHeight="1" x14ac:dyDescent="0.2">
      <c r="A46" s="46"/>
      <c r="B46" s="46"/>
      <c r="C46" s="26"/>
      <c r="D46" s="26"/>
      <c r="E46" s="27" t="s">
        <v>175</v>
      </c>
      <c r="F46" s="7"/>
      <c r="G46" s="9" t="s">
        <v>176</v>
      </c>
      <c r="H46" s="47">
        <v>0</v>
      </c>
      <c r="I46" s="47">
        <v>0</v>
      </c>
      <c r="J46" s="47">
        <v>0</v>
      </c>
      <c r="K46" s="47">
        <v>0</v>
      </c>
      <c r="L46" s="28">
        <v>593749.28</v>
      </c>
      <c r="M46" s="28">
        <f t="shared" si="8"/>
        <v>593749.28</v>
      </c>
    </row>
    <row r="47" spans="1:13" ht="13.5" customHeight="1" x14ac:dyDescent="0.2">
      <c r="A47" s="46"/>
      <c r="B47" s="46"/>
      <c r="C47" s="26"/>
      <c r="D47" s="26"/>
      <c r="E47" s="27" t="s">
        <v>177</v>
      </c>
      <c r="F47" s="7"/>
      <c r="G47" s="9" t="s">
        <v>176</v>
      </c>
      <c r="H47" s="47">
        <v>0</v>
      </c>
      <c r="I47" s="47">
        <v>0</v>
      </c>
      <c r="J47" s="47">
        <v>0</v>
      </c>
      <c r="K47" s="47">
        <v>0</v>
      </c>
      <c r="L47" s="28">
        <v>461329.51</v>
      </c>
      <c r="M47" s="28">
        <f t="shared" si="8"/>
        <v>461329.51</v>
      </c>
    </row>
    <row r="48" spans="1:13" x14ac:dyDescent="0.2">
      <c r="A48" s="46"/>
      <c r="B48" s="46"/>
      <c r="C48" s="26"/>
      <c r="D48" s="26"/>
      <c r="E48" s="27" t="s">
        <v>178</v>
      </c>
      <c r="F48" s="7"/>
      <c r="G48" s="9" t="s">
        <v>47</v>
      </c>
      <c r="H48" s="47">
        <v>0</v>
      </c>
      <c r="I48" s="47">
        <v>0</v>
      </c>
      <c r="J48" s="47">
        <v>0</v>
      </c>
      <c r="K48" s="47">
        <v>0</v>
      </c>
      <c r="L48" s="28">
        <v>301751.48</v>
      </c>
      <c r="M48" s="28">
        <f t="shared" si="8"/>
        <v>301751.48</v>
      </c>
    </row>
    <row r="49" spans="1:13" x14ac:dyDescent="0.2">
      <c r="A49" s="46"/>
      <c r="B49" s="46"/>
      <c r="C49" s="26"/>
      <c r="D49" s="26"/>
      <c r="E49" s="27" t="s">
        <v>179</v>
      </c>
      <c r="F49" s="7"/>
      <c r="G49" s="9" t="s">
        <v>33</v>
      </c>
      <c r="H49" s="47">
        <v>0</v>
      </c>
      <c r="I49" s="47">
        <v>0</v>
      </c>
      <c r="J49" s="47">
        <v>0</v>
      </c>
      <c r="K49" s="47">
        <v>0</v>
      </c>
      <c r="L49" s="28">
        <v>774843.61</v>
      </c>
      <c r="M49" s="28">
        <f t="shared" si="8"/>
        <v>774843.61</v>
      </c>
    </row>
    <row r="50" spans="1:13" x14ac:dyDescent="0.2">
      <c r="A50" s="46"/>
      <c r="B50" s="46"/>
      <c r="C50" s="26"/>
      <c r="D50" s="26"/>
      <c r="E50" s="27" t="s">
        <v>180</v>
      </c>
      <c r="F50" s="7"/>
      <c r="G50" s="9" t="s">
        <v>181</v>
      </c>
      <c r="H50" s="47">
        <v>0</v>
      </c>
      <c r="I50" s="47">
        <v>0</v>
      </c>
      <c r="J50" s="47">
        <v>0</v>
      </c>
      <c r="K50" s="47">
        <v>0</v>
      </c>
      <c r="L50" s="28">
        <v>526128.54</v>
      </c>
      <c r="M50" s="28">
        <f t="shared" si="8"/>
        <v>526128.54</v>
      </c>
    </row>
    <row r="51" spans="1:13" x14ac:dyDescent="0.2">
      <c r="A51" s="46"/>
      <c r="B51" s="46"/>
      <c r="C51" s="26"/>
      <c r="D51" s="26"/>
      <c r="E51" s="27" t="s">
        <v>182</v>
      </c>
      <c r="F51" s="7"/>
      <c r="G51" s="9" t="s">
        <v>17</v>
      </c>
      <c r="H51" s="47">
        <v>0</v>
      </c>
      <c r="I51" s="47">
        <v>0</v>
      </c>
      <c r="J51" s="47">
        <v>0</v>
      </c>
      <c r="K51" s="47">
        <v>0</v>
      </c>
      <c r="L51" s="28">
        <v>992671.47</v>
      </c>
      <c r="M51" s="28">
        <f t="shared" si="8"/>
        <v>992671.47</v>
      </c>
    </row>
    <row r="52" spans="1:13" x14ac:dyDescent="0.2">
      <c r="A52" s="46"/>
      <c r="B52" s="46"/>
      <c r="C52" s="26"/>
      <c r="D52" s="26"/>
      <c r="E52" s="27" t="s">
        <v>183</v>
      </c>
      <c r="F52" s="7"/>
      <c r="G52" s="9" t="s">
        <v>39</v>
      </c>
      <c r="H52" s="47">
        <v>0</v>
      </c>
      <c r="I52" s="47">
        <v>0</v>
      </c>
      <c r="J52" s="47">
        <v>0</v>
      </c>
      <c r="K52" s="47">
        <v>0</v>
      </c>
      <c r="L52" s="28">
        <v>437968.72</v>
      </c>
      <c r="M52" s="28">
        <f t="shared" si="8"/>
        <v>437968.72</v>
      </c>
    </row>
    <row r="53" spans="1:13" x14ac:dyDescent="0.2">
      <c r="A53" s="46"/>
      <c r="B53" s="46"/>
      <c r="C53" s="26"/>
      <c r="D53" s="26"/>
      <c r="E53" s="27" t="s">
        <v>184</v>
      </c>
      <c r="F53" s="7"/>
      <c r="G53" s="9" t="s">
        <v>185</v>
      </c>
      <c r="H53" s="47">
        <v>0</v>
      </c>
      <c r="I53" s="47">
        <v>0</v>
      </c>
      <c r="J53" s="47">
        <v>0</v>
      </c>
      <c r="K53" s="47">
        <v>0</v>
      </c>
      <c r="L53" s="28">
        <v>589376.23</v>
      </c>
      <c r="M53" s="28">
        <f t="shared" si="8"/>
        <v>589376.23</v>
      </c>
    </row>
    <row r="54" spans="1:13" x14ac:dyDescent="0.2">
      <c r="A54" s="46"/>
      <c r="B54" s="46"/>
      <c r="C54" s="26"/>
      <c r="D54" s="26"/>
      <c r="E54" s="27" t="s">
        <v>186</v>
      </c>
      <c r="F54" s="7"/>
      <c r="G54" s="9" t="s">
        <v>176</v>
      </c>
      <c r="H54" s="47">
        <v>0</v>
      </c>
      <c r="I54" s="47">
        <v>0</v>
      </c>
      <c r="J54" s="47">
        <v>0</v>
      </c>
      <c r="K54" s="47">
        <v>0</v>
      </c>
      <c r="L54" s="28">
        <v>416896.29</v>
      </c>
      <c r="M54" s="28">
        <f t="shared" si="8"/>
        <v>416896.29</v>
      </c>
    </row>
    <row r="55" spans="1:13" x14ac:dyDescent="0.2">
      <c r="A55" s="46"/>
      <c r="B55" s="46"/>
      <c r="C55" s="26"/>
      <c r="D55" s="26"/>
      <c r="E55" s="27" t="s">
        <v>187</v>
      </c>
      <c r="F55" s="7"/>
      <c r="G55" s="9" t="s">
        <v>52</v>
      </c>
      <c r="H55" s="47">
        <v>0</v>
      </c>
      <c r="I55" s="47">
        <v>0</v>
      </c>
      <c r="J55" s="47">
        <v>0</v>
      </c>
      <c r="K55" s="47">
        <v>0</v>
      </c>
      <c r="L55" s="28">
        <v>282809.02</v>
      </c>
      <c r="M55" s="28">
        <f t="shared" si="8"/>
        <v>282809.02</v>
      </c>
    </row>
    <row r="56" spans="1:13" x14ac:dyDescent="0.2">
      <c r="A56" s="46"/>
      <c r="B56" s="46"/>
      <c r="C56" s="26"/>
      <c r="D56" s="26"/>
      <c r="E56" s="27" t="s">
        <v>188</v>
      </c>
      <c r="F56" s="7"/>
      <c r="G56" s="9" t="s">
        <v>52</v>
      </c>
      <c r="H56" s="47">
        <v>0</v>
      </c>
      <c r="I56" s="47">
        <v>0</v>
      </c>
      <c r="J56" s="47">
        <v>0</v>
      </c>
      <c r="K56" s="47">
        <v>0</v>
      </c>
      <c r="L56" s="28">
        <v>236668.47</v>
      </c>
      <c r="M56" s="28">
        <f t="shared" si="8"/>
        <v>236668.47</v>
      </c>
    </row>
    <row r="57" spans="1:13" x14ac:dyDescent="0.2">
      <c r="A57" s="46"/>
      <c r="B57" s="46"/>
      <c r="C57" s="26"/>
      <c r="D57" s="26"/>
      <c r="E57" s="27" t="s">
        <v>189</v>
      </c>
      <c r="F57" s="7"/>
      <c r="G57" s="9" t="s">
        <v>34</v>
      </c>
      <c r="H57" s="47">
        <v>0</v>
      </c>
      <c r="I57" s="47">
        <v>0</v>
      </c>
      <c r="J57" s="47">
        <v>0</v>
      </c>
      <c r="K57" s="47">
        <v>0</v>
      </c>
      <c r="L57" s="28">
        <v>181784.06</v>
      </c>
      <c r="M57" s="28">
        <f t="shared" si="8"/>
        <v>181784.06</v>
      </c>
    </row>
    <row r="58" spans="1:13" x14ac:dyDescent="0.2">
      <c r="A58" s="46"/>
      <c r="B58" s="46"/>
      <c r="C58" s="26"/>
      <c r="D58" s="26"/>
      <c r="E58" s="27" t="s">
        <v>190</v>
      </c>
      <c r="F58" s="7"/>
      <c r="G58" s="9" t="s">
        <v>13</v>
      </c>
      <c r="H58" s="47">
        <v>0</v>
      </c>
      <c r="I58" s="47">
        <v>0</v>
      </c>
      <c r="J58" s="47">
        <v>0</v>
      </c>
      <c r="K58" s="47">
        <v>0</v>
      </c>
      <c r="L58" s="28">
        <v>1121398.83</v>
      </c>
      <c r="M58" s="28">
        <f t="shared" si="8"/>
        <v>1121398.83</v>
      </c>
    </row>
    <row r="59" spans="1:13" x14ac:dyDescent="0.2">
      <c r="A59" s="46"/>
      <c r="B59" s="46"/>
      <c r="C59" s="26"/>
      <c r="D59" s="26"/>
      <c r="E59" s="27" t="s">
        <v>191</v>
      </c>
      <c r="F59" s="7"/>
      <c r="G59" s="9" t="s">
        <v>58</v>
      </c>
      <c r="H59" s="47">
        <v>0</v>
      </c>
      <c r="I59" s="47">
        <v>0</v>
      </c>
      <c r="J59" s="47">
        <v>0</v>
      </c>
      <c r="K59" s="47">
        <v>0</v>
      </c>
      <c r="L59" s="28">
        <v>1800812.33</v>
      </c>
      <c r="M59" s="28">
        <f t="shared" si="8"/>
        <v>1800812.33</v>
      </c>
    </row>
    <row r="60" spans="1:13" x14ac:dyDescent="0.2">
      <c r="A60" s="46"/>
      <c r="B60" s="46"/>
      <c r="C60" s="26"/>
      <c r="D60" s="26"/>
      <c r="E60" s="27" t="s">
        <v>192</v>
      </c>
      <c r="F60" s="7"/>
      <c r="G60" s="9" t="s">
        <v>30</v>
      </c>
      <c r="H60" s="47">
        <v>0</v>
      </c>
      <c r="I60" s="47">
        <v>0</v>
      </c>
      <c r="J60" s="47">
        <v>0</v>
      </c>
      <c r="K60" s="47">
        <v>0</v>
      </c>
      <c r="L60" s="28">
        <v>896720.28</v>
      </c>
      <c r="M60" s="28">
        <f t="shared" si="8"/>
        <v>896720.28</v>
      </c>
    </row>
    <row r="61" spans="1:13" x14ac:dyDescent="0.2">
      <c r="A61" s="46"/>
      <c r="B61" s="46"/>
      <c r="C61" s="26"/>
      <c r="D61" s="26"/>
      <c r="E61" s="27" t="s">
        <v>193</v>
      </c>
      <c r="F61" s="7"/>
      <c r="G61" s="9" t="s">
        <v>181</v>
      </c>
      <c r="H61" s="47">
        <v>0</v>
      </c>
      <c r="I61" s="47">
        <v>0</v>
      </c>
      <c r="J61" s="47">
        <v>0</v>
      </c>
      <c r="K61" s="47">
        <v>0</v>
      </c>
      <c r="L61" s="28">
        <v>199221.54</v>
      </c>
      <c r="M61" s="28">
        <f t="shared" si="8"/>
        <v>199221.54</v>
      </c>
    </row>
    <row r="62" spans="1:13" x14ac:dyDescent="0.2">
      <c r="A62" s="46"/>
      <c r="B62" s="46"/>
      <c r="C62" s="26"/>
      <c r="D62" s="26"/>
      <c r="E62" s="27" t="s">
        <v>194</v>
      </c>
      <c r="F62" s="7"/>
      <c r="G62" s="9" t="s">
        <v>139</v>
      </c>
      <c r="H62" s="47">
        <v>0</v>
      </c>
      <c r="I62" s="47">
        <v>0</v>
      </c>
      <c r="J62" s="47">
        <v>0</v>
      </c>
      <c r="K62" s="47">
        <v>0</v>
      </c>
      <c r="L62" s="28">
        <v>542456.35</v>
      </c>
      <c r="M62" s="28">
        <f t="shared" si="8"/>
        <v>542456.35</v>
      </c>
    </row>
    <row r="63" spans="1:13" x14ac:dyDescent="0.2">
      <c r="A63" s="46"/>
      <c r="B63" s="46"/>
      <c r="C63" s="26"/>
      <c r="D63" s="26"/>
      <c r="E63" s="27" t="s">
        <v>195</v>
      </c>
      <c r="F63" s="7"/>
      <c r="G63" s="9" t="s">
        <v>165</v>
      </c>
      <c r="H63" s="47">
        <v>0</v>
      </c>
      <c r="I63" s="47">
        <v>0</v>
      </c>
      <c r="J63" s="47">
        <v>0</v>
      </c>
      <c r="K63" s="47">
        <v>0</v>
      </c>
      <c r="L63" s="28">
        <v>276289.19</v>
      </c>
      <c r="M63" s="28">
        <f t="shared" si="8"/>
        <v>276289.19</v>
      </c>
    </row>
    <row r="64" spans="1:13" x14ac:dyDescent="0.2">
      <c r="A64" s="46"/>
      <c r="B64" s="46"/>
      <c r="C64" s="26"/>
      <c r="D64" s="26"/>
      <c r="E64" s="27" t="s">
        <v>196</v>
      </c>
      <c r="F64" s="7"/>
      <c r="G64" s="9" t="s">
        <v>152</v>
      </c>
      <c r="H64" s="47">
        <v>0</v>
      </c>
      <c r="I64" s="47">
        <v>0</v>
      </c>
      <c r="J64" s="47">
        <v>0</v>
      </c>
      <c r="K64" s="47">
        <v>0</v>
      </c>
      <c r="L64" s="28">
        <v>698944.36</v>
      </c>
      <c r="M64" s="28">
        <f t="shared" si="8"/>
        <v>698944.36</v>
      </c>
    </row>
    <row r="65" spans="1:13" x14ac:dyDescent="0.2">
      <c r="A65" s="46"/>
      <c r="B65" s="46"/>
      <c r="C65" s="26"/>
      <c r="D65" s="26"/>
      <c r="E65" s="27" t="s">
        <v>197</v>
      </c>
      <c r="F65" s="7"/>
      <c r="G65" s="9" t="s">
        <v>198</v>
      </c>
      <c r="H65" s="47">
        <v>0</v>
      </c>
      <c r="I65" s="47">
        <v>0</v>
      </c>
      <c r="J65" s="47">
        <v>0</v>
      </c>
      <c r="K65" s="47">
        <v>0</v>
      </c>
      <c r="L65" s="28">
        <v>1213142.1599999999</v>
      </c>
      <c r="M65" s="28">
        <f t="shared" si="8"/>
        <v>1213142.1599999999</v>
      </c>
    </row>
    <row r="66" spans="1:13" x14ac:dyDescent="0.2">
      <c r="A66" s="46"/>
      <c r="B66" s="46"/>
      <c r="C66" s="26"/>
      <c r="D66" s="26"/>
      <c r="E66" s="27" t="s">
        <v>199</v>
      </c>
      <c r="F66" s="7"/>
      <c r="G66" s="9" t="s">
        <v>152</v>
      </c>
      <c r="H66" s="47">
        <v>0</v>
      </c>
      <c r="I66" s="47">
        <v>0</v>
      </c>
      <c r="J66" s="47">
        <v>0</v>
      </c>
      <c r="K66" s="47">
        <v>0</v>
      </c>
      <c r="L66" s="28">
        <v>675438.81</v>
      </c>
      <c r="M66" s="28">
        <f t="shared" si="8"/>
        <v>675438.81</v>
      </c>
    </row>
    <row r="67" spans="1:13" x14ac:dyDescent="0.2">
      <c r="A67" s="46"/>
      <c r="B67" s="46"/>
      <c r="C67" s="26"/>
      <c r="D67" s="26"/>
      <c r="E67" s="27" t="s">
        <v>200</v>
      </c>
      <c r="F67" s="7"/>
      <c r="G67" s="9" t="s">
        <v>13</v>
      </c>
      <c r="H67" s="47">
        <v>0</v>
      </c>
      <c r="I67" s="47">
        <v>0</v>
      </c>
      <c r="J67" s="47">
        <v>0</v>
      </c>
      <c r="K67" s="47">
        <v>0</v>
      </c>
      <c r="L67" s="28">
        <v>1646651.59</v>
      </c>
      <c r="M67" s="28">
        <f t="shared" si="8"/>
        <v>1646651.59</v>
      </c>
    </row>
    <row r="68" spans="1:13" x14ac:dyDescent="0.2">
      <c r="A68" s="46"/>
      <c r="B68" s="46"/>
      <c r="C68" s="26"/>
      <c r="D68" s="26"/>
      <c r="E68" s="27" t="s">
        <v>201</v>
      </c>
      <c r="F68" s="7"/>
      <c r="G68" s="9" t="s">
        <v>52</v>
      </c>
      <c r="H68" s="47">
        <v>0</v>
      </c>
      <c r="I68" s="47">
        <v>0</v>
      </c>
      <c r="J68" s="47">
        <v>0</v>
      </c>
      <c r="K68" s="47">
        <v>0</v>
      </c>
      <c r="L68" s="28">
        <v>1059234.23</v>
      </c>
      <c r="M68" s="28">
        <f t="shared" si="8"/>
        <v>1059234.23</v>
      </c>
    </row>
    <row r="69" spans="1:13" x14ac:dyDescent="0.2">
      <c r="A69" s="46"/>
      <c r="B69" s="46"/>
      <c r="C69" s="26"/>
      <c r="D69" s="26"/>
      <c r="E69" s="27" t="s">
        <v>202</v>
      </c>
      <c r="F69" s="7"/>
      <c r="G69" s="9" t="s">
        <v>185</v>
      </c>
      <c r="H69" s="47">
        <v>0</v>
      </c>
      <c r="I69" s="47">
        <v>0</v>
      </c>
      <c r="J69" s="47">
        <v>0</v>
      </c>
      <c r="K69" s="47">
        <v>0</v>
      </c>
      <c r="L69" s="28">
        <v>941606.97</v>
      </c>
      <c r="M69" s="28">
        <f t="shared" si="8"/>
        <v>941606.97</v>
      </c>
    </row>
    <row r="70" spans="1:13" x14ac:dyDescent="0.2">
      <c r="A70" s="46"/>
      <c r="B70" s="46"/>
      <c r="C70" s="26"/>
      <c r="D70" s="26"/>
      <c r="E70" s="27" t="s">
        <v>203</v>
      </c>
      <c r="F70" s="7"/>
      <c r="G70" s="9" t="s">
        <v>153</v>
      </c>
      <c r="H70" s="47">
        <v>0</v>
      </c>
      <c r="I70" s="47">
        <v>0</v>
      </c>
      <c r="J70" s="47">
        <v>0</v>
      </c>
      <c r="K70" s="47">
        <v>0</v>
      </c>
      <c r="L70" s="28">
        <v>321007</v>
      </c>
      <c r="M70" s="28">
        <f t="shared" si="8"/>
        <v>321007</v>
      </c>
    </row>
    <row r="71" spans="1:13" x14ac:dyDescent="0.2">
      <c r="A71" s="46"/>
      <c r="B71" s="46"/>
      <c r="C71" s="26"/>
      <c r="D71" s="26"/>
      <c r="E71" s="27" t="s">
        <v>204</v>
      </c>
      <c r="F71" s="7"/>
      <c r="G71" s="9" t="s">
        <v>153</v>
      </c>
      <c r="H71" s="47">
        <v>0</v>
      </c>
      <c r="I71" s="47">
        <v>0</v>
      </c>
      <c r="J71" s="47">
        <v>0</v>
      </c>
      <c r="K71" s="47">
        <v>0</v>
      </c>
      <c r="L71" s="28">
        <v>1205166.77</v>
      </c>
      <c r="M71" s="28">
        <f t="shared" si="8"/>
        <v>1205166.77</v>
      </c>
    </row>
    <row r="72" spans="1:13" x14ac:dyDescent="0.2">
      <c r="A72" s="46"/>
      <c r="B72" s="46"/>
      <c r="C72" s="26"/>
      <c r="D72" s="26"/>
      <c r="E72" s="27" t="s">
        <v>205</v>
      </c>
      <c r="F72" s="7"/>
      <c r="G72" s="9" t="s">
        <v>153</v>
      </c>
      <c r="H72" s="47">
        <v>0</v>
      </c>
      <c r="I72" s="47">
        <v>0</v>
      </c>
      <c r="J72" s="47">
        <v>0</v>
      </c>
      <c r="K72" s="47">
        <v>0</v>
      </c>
      <c r="L72" s="28">
        <v>810503.03</v>
      </c>
      <c r="M72" s="28">
        <f t="shared" si="8"/>
        <v>810503.03</v>
      </c>
    </row>
    <row r="73" spans="1:13" x14ac:dyDescent="0.2">
      <c r="A73" s="46"/>
      <c r="B73" s="46"/>
      <c r="C73" s="26"/>
      <c r="D73" s="26"/>
      <c r="E73" s="27" t="s">
        <v>206</v>
      </c>
      <c r="F73" s="7"/>
      <c r="G73" s="9" t="s">
        <v>21</v>
      </c>
      <c r="H73" s="47">
        <v>0</v>
      </c>
      <c r="I73" s="47">
        <v>0</v>
      </c>
      <c r="J73" s="47">
        <v>0</v>
      </c>
      <c r="K73" s="47">
        <v>0</v>
      </c>
      <c r="L73" s="28">
        <v>1298205.3600000001</v>
      </c>
      <c r="M73" s="28">
        <f t="shared" si="8"/>
        <v>1298205.3600000001</v>
      </c>
    </row>
    <row r="74" spans="1:13" x14ac:dyDescent="0.2">
      <c r="A74" s="46"/>
      <c r="B74" s="46"/>
      <c r="C74" s="26"/>
      <c r="D74" s="26"/>
      <c r="E74" s="27" t="s">
        <v>207</v>
      </c>
      <c r="F74" s="7"/>
      <c r="G74" s="9" t="s">
        <v>181</v>
      </c>
      <c r="H74" s="47">
        <v>0</v>
      </c>
      <c r="I74" s="47">
        <v>0</v>
      </c>
      <c r="J74" s="47">
        <v>0</v>
      </c>
      <c r="K74" s="47">
        <v>0</v>
      </c>
      <c r="L74" s="28">
        <v>1574736.18</v>
      </c>
      <c r="M74" s="28">
        <f t="shared" si="8"/>
        <v>1574736.18</v>
      </c>
    </row>
    <row r="75" spans="1:13" x14ac:dyDescent="0.2">
      <c r="A75" s="46"/>
      <c r="B75" s="46"/>
      <c r="C75" s="26"/>
      <c r="D75" s="26"/>
      <c r="E75" s="27" t="s">
        <v>208</v>
      </c>
      <c r="F75" s="7"/>
      <c r="G75" s="9" t="s">
        <v>13</v>
      </c>
      <c r="H75" s="47">
        <v>0</v>
      </c>
      <c r="I75" s="47">
        <v>0</v>
      </c>
      <c r="J75" s="47">
        <v>0</v>
      </c>
      <c r="K75" s="47">
        <v>0</v>
      </c>
      <c r="L75" s="28">
        <v>589091.43000000005</v>
      </c>
      <c r="M75" s="28">
        <f t="shared" si="8"/>
        <v>589091.43000000005</v>
      </c>
    </row>
    <row r="76" spans="1:13" x14ac:dyDescent="0.2">
      <c r="A76" s="46"/>
      <c r="B76" s="46"/>
      <c r="C76" s="26"/>
      <c r="D76" s="26"/>
      <c r="E76" s="27" t="s">
        <v>209</v>
      </c>
      <c r="F76" s="7"/>
      <c r="G76" s="9" t="s">
        <v>18</v>
      </c>
      <c r="H76" s="47">
        <v>0</v>
      </c>
      <c r="I76" s="47">
        <v>0</v>
      </c>
      <c r="J76" s="47">
        <v>0</v>
      </c>
      <c r="K76" s="47">
        <v>0</v>
      </c>
      <c r="L76" s="28">
        <v>410647.11</v>
      </c>
      <c r="M76" s="28">
        <f t="shared" si="8"/>
        <v>410647.11</v>
      </c>
    </row>
    <row r="77" spans="1:13" x14ac:dyDescent="0.2">
      <c r="A77" s="34"/>
      <c r="B77" s="34"/>
      <c r="C77" s="35"/>
      <c r="D77" s="35"/>
      <c r="E77" s="36" t="s">
        <v>210</v>
      </c>
      <c r="F77" s="37"/>
      <c r="G77" s="38" t="s">
        <v>138</v>
      </c>
      <c r="H77" s="39">
        <v>0</v>
      </c>
      <c r="I77" s="39">
        <v>0</v>
      </c>
      <c r="J77" s="39">
        <v>0</v>
      </c>
      <c r="K77" s="39">
        <v>0</v>
      </c>
      <c r="L77" s="40">
        <v>600823.62</v>
      </c>
      <c r="M77" s="40">
        <f t="shared" si="8"/>
        <v>600823.62</v>
      </c>
    </row>
    <row r="78" spans="1:13" x14ac:dyDescent="0.2">
      <c r="A78" s="46"/>
      <c r="B78" s="46"/>
      <c r="C78" s="26"/>
      <c r="D78" s="26"/>
      <c r="E78" s="27" t="s">
        <v>211</v>
      </c>
      <c r="F78" s="7"/>
      <c r="G78" s="9" t="s">
        <v>151</v>
      </c>
      <c r="H78" s="47">
        <v>0</v>
      </c>
      <c r="I78" s="47">
        <v>0</v>
      </c>
      <c r="J78" s="47">
        <v>0</v>
      </c>
      <c r="K78" s="47">
        <v>0</v>
      </c>
      <c r="L78" s="28">
        <v>875145.52</v>
      </c>
      <c r="M78" s="28">
        <f t="shared" si="8"/>
        <v>875145.52</v>
      </c>
    </row>
    <row r="79" spans="1:13" x14ac:dyDescent="0.2">
      <c r="A79" s="46"/>
      <c r="B79" s="46"/>
      <c r="C79" s="26"/>
      <c r="D79" s="26"/>
      <c r="E79" s="27" t="s">
        <v>212</v>
      </c>
      <c r="F79" s="7"/>
      <c r="G79" s="9" t="s">
        <v>17</v>
      </c>
      <c r="H79" s="47">
        <v>0</v>
      </c>
      <c r="I79" s="47">
        <v>0</v>
      </c>
      <c r="J79" s="47">
        <v>0</v>
      </c>
      <c r="K79" s="47">
        <v>0</v>
      </c>
      <c r="L79" s="28">
        <v>487744.12</v>
      </c>
      <c r="M79" s="28">
        <f t="shared" si="8"/>
        <v>487744.12</v>
      </c>
    </row>
    <row r="80" spans="1:13" x14ac:dyDescent="0.2">
      <c r="A80" s="46"/>
      <c r="B80" s="46"/>
      <c r="C80" s="26"/>
      <c r="D80" s="26"/>
      <c r="E80" s="27" t="s">
        <v>213</v>
      </c>
      <c r="F80" s="7"/>
      <c r="G80" s="9" t="s">
        <v>38</v>
      </c>
      <c r="H80" s="47">
        <v>0</v>
      </c>
      <c r="I80" s="47">
        <v>0</v>
      </c>
      <c r="J80" s="47">
        <v>0</v>
      </c>
      <c r="K80" s="47">
        <v>0</v>
      </c>
      <c r="L80" s="28">
        <v>791762.68</v>
      </c>
      <c r="M80" s="28">
        <f t="shared" si="8"/>
        <v>791762.68</v>
      </c>
    </row>
    <row r="81" spans="1:13" x14ac:dyDescent="0.2">
      <c r="A81" s="46"/>
      <c r="B81" s="46"/>
      <c r="C81" s="26"/>
      <c r="D81" s="26"/>
      <c r="E81" s="27" t="s">
        <v>214</v>
      </c>
      <c r="F81" s="7"/>
      <c r="G81" s="9" t="s">
        <v>31</v>
      </c>
      <c r="H81" s="47">
        <v>0</v>
      </c>
      <c r="I81" s="47">
        <v>0</v>
      </c>
      <c r="J81" s="47">
        <v>0</v>
      </c>
      <c r="K81" s="47">
        <v>0</v>
      </c>
      <c r="L81" s="28">
        <v>403443.31</v>
      </c>
      <c r="M81" s="28">
        <f t="shared" si="8"/>
        <v>403443.31</v>
      </c>
    </row>
    <row r="82" spans="1:13" x14ac:dyDescent="0.2">
      <c r="A82" s="46"/>
      <c r="B82" s="46"/>
      <c r="C82" s="26"/>
      <c r="D82" s="26"/>
      <c r="E82" s="27" t="s">
        <v>215</v>
      </c>
      <c r="F82" s="7"/>
      <c r="G82" s="9" t="s">
        <v>138</v>
      </c>
      <c r="H82" s="47">
        <v>0</v>
      </c>
      <c r="I82" s="47">
        <v>0</v>
      </c>
      <c r="J82" s="47">
        <v>0</v>
      </c>
      <c r="K82" s="47">
        <v>0</v>
      </c>
      <c r="L82" s="28">
        <v>492394.9</v>
      </c>
      <c r="M82" s="28">
        <f t="shared" si="8"/>
        <v>492394.9</v>
      </c>
    </row>
    <row r="83" spans="1:13" x14ac:dyDescent="0.2">
      <c r="A83" s="46"/>
      <c r="B83" s="46"/>
      <c r="C83" s="26"/>
      <c r="D83" s="26"/>
      <c r="E83" s="27" t="s">
        <v>216</v>
      </c>
      <c r="F83" s="7"/>
      <c r="G83" s="9" t="s">
        <v>39</v>
      </c>
      <c r="H83" s="47">
        <v>0</v>
      </c>
      <c r="I83" s="47">
        <v>0</v>
      </c>
      <c r="J83" s="47">
        <v>0</v>
      </c>
      <c r="K83" s="47">
        <v>0</v>
      </c>
      <c r="L83" s="28">
        <v>929708.53</v>
      </c>
      <c r="M83" s="28">
        <f t="shared" si="8"/>
        <v>929708.53</v>
      </c>
    </row>
    <row r="84" spans="1:13" x14ac:dyDescent="0.2">
      <c r="A84" s="46"/>
      <c r="B84" s="46"/>
      <c r="C84" s="26"/>
      <c r="D84" s="26"/>
      <c r="E84" s="27" t="s">
        <v>217</v>
      </c>
      <c r="F84" s="7"/>
      <c r="G84" s="9" t="s">
        <v>185</v>
      </c>
      <c r="H84" s="47">
        <v>0</v>
      </c>
      <c r="I84" s="47">
        <v>0</v>
      </c>
      <c r="J84" s="47">
        <v>0</v>
      </c>
      <c r="K84" s="47">
        <v>0</v>
      </c>
      <c r="L84" s="28">
        <v>295497.57</v>
      </c>
      <c r="M84" s="28">
        <f t="shared" si="8"/>
        <v>295497.57</v>
      </c>
    </row>
    <row r="85" spans="1:13" x14ac:dyDescent="0.2">
      <c r="A85" s="46"/>
      <c r="B85" s="46"/>
      <c r="C85" s="26"/>
      <c r="D85" s="26"/>
      <c r="E85" s="27" t="s">
        <v>218</v>
      </c>
      <c r="F85" s="7"/>
      <c r="G85" s="9" t="s">
        <v>219</v>
      </c>
      <c r="H85" s="47">
        <v>0</v>
      </c>
      <c r="I85" s="47">
        <v>0</v>
      </c>
      <c r="J85" s="47">
        <v>0</v>
      </c>
      <c r="K85" s="47">
        <v>0</v>
      </c>
      <c r="L85" s="28">
        <v>204838.48</v>
      </c>
      <c r="M85" s="28">
        <f t="shared" si="8"/>
        <v>204838.48</v>
      </c>
    </row>
    <row r="86" spans="1:13" x14ac:dyDescent="0.2">
      <c r="A86" s="46"/>
      <c r="B86" s="46"/>
      <c r="C86" s="26"/>
      <c r="D86" s="26"/>
      <c r="E86" s="27" t="s">
        <v>220</v>
      </c>
      <c r="F86" s="7"/>
      <c r="G86" s="9" t="s">
        <v>21</v>
      </c>
      <c r="H86" s="47">
        <v>0</v>
      </c>
      <c r="I86" s="47">
        <v>0</v>
      </c>
      <c r="J86" s="47">
        <v>0</v>
      </c>
      <c r="K86" s="47">
        <v>0</v>
      </c>
      <c r="L86" s="28">
        <v>1341013.98</v>
      </c>
      <c r="M86" s="28">
        <f t="shared" si="8"/>
        <v>1341013.98</v>
      </c>
    </row>
    <row r="87" spans="1:13" x14ac:dyDescent="0.2">
      <c r="A87" s="46"/>
      <c r="B87" s="46"/>
      <c r="C87" s="26"/>
      <c r="D87" s="26"/>
      <c r="E87" s="27" t="s">
        <v>221</v>
      </c>
      <c r="F87" s="7"/>
      <c r="G87" s="9" t="s">
        <v>52</v>
      </c>
      <c r="H87" s="47">
        <v>0</v>
      </c>
      <c r="I87" s="47">
        <v>0</v>
      </c>
      <c r="J87" s="47">
        <v>0</v>
      </c>
      <c r="K87" s="47">
        <v>0</v>
      </c>
      <c r="L87" s="28">
        <v>880407.3</v>
      </c>
      <c r="M87" s="28">
        <f t="shared" si="8"/>
        <v>880407.3</v>
      </c>
    </row>
    <row r="88" spans="1:13" x14ac:dyDescent="0.2">
      <c r="A88" s="46"/>
      <c r="B88" s="46"/>
      <c r="C88" s="26"/>
      <c r="D88" s="26"/>
      <c r="E88" s="27" t="s">
        <v>222</v>
      </c>
      <c r="F88" s="7"/>
      <c r="G88" s="9" t="s">
        <v>17</v>
      </c>
      <c r="H88" s="47">
        <v>0</v>
      </c>
      <c r="I88" s="47">
        <v>0</v>
      </c>
      <c r="J88" s="47">
        <v>0</v>
      </c>
      <c r="K88" s="47">
        <v>0</v>
      </c>
      <c r="L88" s="28">
        <v>313042.59000000003</v>
      </c>
      <c r="M88" s="28">
        <f t="shared" si="8"/>
        <v>313042.59000000003</v>
      </c>
    </row>
    <row r="89" spans="1:13" x14ac:dyDescent="0.2">
      <c r="A89" s="46"/>
      <c r="B89" s="46"/>
      <c r="C89" s="26"/>
      <c r="D89" s="26"/>
      <c r="E89" s="27" t="s">
        <v>223</v>
      </c>
      <c r="F89" s="7"/>
      <c r="G89" s="9" t="s">
        <v>224</v>
      </c>
      <c r="H89" s="47">
        <v>0</v>
      </c>
      <c r="I89" s="47">
        <v>0</v>
      </c>
      <c r="J89" s="47">
        <v>0</v>
      </c>
      <c r="K89" s="47">
        <v>0</v>
      </c>
      <c r="L89" s="28">
        <v>473392.66</v>
      </c>
      <c r="M89" s="28">
        <f t="shared" si="8"/>
        <v>473392.66</v>
      </c>
    </row>
    <row r="90" spans="1:13" x14ac:dyDescent="0.2">
      <c r="A90" s="46"/>
      <c r="B90" s="46"/>
      <c r="C90" s="26"/>
      <c r="D90" s="26"/>
      <c r="E90" s="27" t="s">
        <v>225</v>
      </c>
      <c r="F90" s="7"/>
      <c r="G90" s="9" t="s">
        <v>226</v>
      </c>
      <c r="H90" s="47">
        <v>0</v>
      </c>
      <c r="I90" s="47">
        <v>0</v>
      </c>
      <c r="J90" s="47">
        <v>0</v>
      </c>
      <c r="K90" s="47">
        <v>0</v>
      </c>
      <c r="L90" s="28">
        <v>632399.18000000005</v>
      </c>
      <c r="M90" s="28">
        <f t="shared" si="8"/>
        <v>632399.18000000005</v>
      </c>
    </row>
    <row r="91" spans="1:13" x14ac:dyDescent="0.2">
      <c r="A91" s="46"/>
      <c r="B91" s="46"/>
      <c r="C91" s="26"/>
      <c r="D91" s="26"/>
      <c r="E91" s="27" t="s">
        <v>227</v>
      </c>
      <c r="F91" s="7"/>
      <c r="G91" s="9" t="s">
        <v>198</v>
      </c>
      <c r="H91" s="47">
        <v>0</v>
      </c>
      <c r="I91" s="47">
        <v>0</v>
      </c>
      <c r="J91" s="47">
        <v>0</v>
      </c>
      <c r="K91" s="47">
        <v>0</v>
      </c>
      <c r="L91" s="28">
        <v>901671.65</v>
      </c>
      <c r="M91" s="28">
        <f t="shared" si="8"/>
        <v>901671.65</v>
      </c>
    </row>
    <row r="92" spans="1:13" x14ac:dyDescent="0.2">
      <c r="A92" s="46"/>
      <c r="B92" s="46"/>
      <c r="C92" s="26"/>
      <c r="D92" s="26"/>
      <c r="E92" s="27" t="s">
        <v>228</v>
      </c>
      <c r="F92" s="7"/>
      <c r="G92" s="9" t="s">
        <v>52</v>
      </c>
      <c r="H92" s="47">
        <v>0</v>
      </c>
      <c r="I92" s="47">
        <v>0</v>
      </c>
      <c r="J92" s="47">
        <v>0</v>
      </c>
      <c r="K92" s="47">
        <v>0</v>
      </c>
      <c r="L92" s="28">
        <v>835702.07</v>
      </c>
      <c r="M92" s="28">
        <f t="shared" si="8"/>
        <v>835702.07</v>
      </c>
    </row>
    <row r="93" spans="1:13" x14ac:dyDescent="0.2">
      <c r="A93" s="46"/>
      <c r="B93" s="46"/>
      <c r="C93" s="26"/>
      <c r="D93" s="26"/>
      <c r="E93" s="27" t="s">
        <v>229</v>
      </c>
      <c r="F93" s="7"/>
      <c r="G93" s="9" t="s">
        <v>230</v>
      </c>
      <c r="H93" s="47">
        <v>0</v>
      </c>
      <c r="I93" s="47">
        <v>0</v>
      </c>
      <c r="J93" s="47">
        <v>0</v>
      </c>
      <c r="K93" s="47">
        <v>0</v>
      </c>
      <c r="L93" s="28">
        <v>604318.86</v>
      </c>
      <c r="M93" s="28">
        <f t="shared" si="8"/>
        <v>604318.86</v>
      </c>
    </row>
    <row r="94" spans="1:13" x14ac:dyDescent="0.2">
      <c r="A94" s="46"/>
      <c r="B94" s="46"/>
      <c r="C94" s="26"/>
      <c r="D94" s="26"/>
      <c r="E94" s="27" t="s">
        <v>231</v>
      </c>
      <c r="F94" s="7"/>
      <c r="G94" s="9" t="s">
        <v>91</v>
      </c>
      <c r="H94" s="47">
        <v>0</v>
      </c>
      <c r="I94" s="47">
        <v>0</v>
      </c>
      <c r="J94" s="47">
        <v>0</v>
      </c>
      <c r="K94" s="47">
        <v>0</v>
      </c>
      <c r="L94" s="28">
        <v>1186257.4099999999</v>
      </c>
      <c r="M94" s="28">
        <f t="shared" si="8"/>
        <v>1186257.4099999999</v>
      </c>
    </row>
    <row r="95" spans="1:13" x14ac:dyDescent="0.2">
      <c r="A95" s="46"/>
      <c r="B95" s="46"/>
      <c r="C95" s="26"/>
      <c r="D95" s="26"/>
      <c r="E95" s="27" t="s">
        <v>232</v>
      </c>
      <c r="F95" s="7"/>
      <c r="G95" s="9" t="s">
        <v>44</v>
      </c>
      <c r="H95" s="47">
        <v>0</v>
      </c>
      <c r="I95" s="47">
        <v>0</v>
      </c>
      <c r="J95" s="47">
        <v>0</v>
      </c>
      <c r="K95" s="47">
        <v>0</v>
      </c>
      <c r="L95" s="28">
        <v>1811354.5</v>
      </c>
      <c r="M95" s="28">
        <f t="shared" si="8"/>
        <v>1811354.5</v>
      </c>
    </row>
    <row r="96" spans="1:13" x14ac:dyDescent="0.2">
      <c r="A96" s="46"/>
      <c r="B96" s="46"/>
      <c r="C96" s="26"/>
      <c r="D96" s="26"/>
      <c r="E96" s="27" t="s">
        <v>233</v>
      </c>
      <c r="F96" s="7"/>
      <c r="G96" s="9" t="s">
        <v>185</v>
      </c>
      <c r="H96" s="47">
        <v>0</v>
      </c>
      <c r="I96" s="47">
        <v>0</v>
      </c>
      <c r="J96" s="47">
        <v>0</v>
      </c>
      <c r="K96" s="47">
        <v>0</v>
      </c>
      <c r="L96" s="28">
        <v>648334.43999999994</v>
      </c>
      <c r="M96" s="28">
        <f t="shared" si="8"/>
        <v>648334.43999999994</v>
      </c>
    </row>
    <row r="97" spans="1:13" x14ac:dyDescent="0.2">
      <c r="A97" s="46"/>
      <c r="B97" s="46"/>
      <c r="C97" s="26"/>
      <c r="D97" s="26"/>
      <c r="E97" s="27" t="s">
        <v>234</v>
      </c>
      <c r="F97" s="7"/>
      <c r="G97" s="9" t="s">
        <v>14</v>
      </c>
      <c r="H97" s="47">
        <v>0</v>
      </c>
      <c r="I97" s="47">
        <v>0</v>
      </c>
      <c r="J97" s="47">
        <v>0</v>
      </c>
      <c r="K97" s="47">
        <v>0</v>
      </c>
      <c r="L97" s="28">
        <v>1130837.4099999999</v>
      </c>
      <c r="M97" s="28">
        <f t="shared" si="8"/>
        <v>1130837.4099999999</v>
      </c>
    </row>
    <row r="98" spans="1:13" x14ac:dyDescent="0.2">
      <c r="A98" s="46"/>
      <c r="B98" s="46"/>
      <c r="C98" s="26"/>
      <c r="D98" s="26"/>
      <c r="E98" s="27" t="s">
        <v>235</v>
      </c>
      <c r="F98" s="7"/>
      <c r="G98" s="9" t="s">
        <v>20</v>
      </c>
      <c r="H98" s="47">
        <v>0</v>
      </c>
      <c r="I98" s="47">
        <v>0</v>
      </c>
      <c r="J98" s="47">
        <v>0</v>
      </c>
      <c r="K98" s="47">
        <v>0</v>
      </c>
      <c r="L98" s="28">
        <v>1293175.83</v>
      </c>
      <c r="M98" s="28">
        <f t="shared" ref="M98:M133" si="9">SUM(H98:L98)</f>
        <v>1293175.83</v>
      </c>
    </row>
    <row r="99" spans="1:13" x14ac:dyDescent="0.2">
      <c r="A99" s="46"/>
      <c r="B99" s="46"/>
      <c r="C99" s="26"/>
      <c r="D99" s="26"/>
      <c r="E99" s="27" t="s">
        <v>236</v>
      </c>
      <c r="F99" s="7"/>
      <c r="G99" s="9" t="s">
        <v>237</v>
      </c>
      <c r="H99" s="47">
        <v>0</v>
      </c>
      <c r="I99" s="47">
        <v>0</v>
      </c>
      <c r="J99" s="47">
        <v>0</v>
      </c>
      <c r="K99" s="47">
        <v>0</v>
      </c>
      <c r="L99" s="28">
        <v>421334.33</v>
      </c>
      <c r="M99" s="28">
        <f t="shared" si="9"/>
        <v>421334.33</v>
      </c>
    </row>
    <row r="100" spans="1:13" x14ac:dyDescent="0.2">
      <c r="A100" s="46"/>
      <c r="B100" s="46"/>
      <c r="C100" s="26"/>
      <c r="D100" s="26"/>
      <c r="E100" s="27" t="s">
        <v>238</v>
      </c>
      <c r="F100" s="7"/>
      <c r="G100" s="9" t="s">
        <v>20</v>
      </c>
      <c r="H100" s="47">
        <v>0</v>
      </c>
      <c r="I100" s="47">
        <v>0</v>
      </c>
      <c r="J100" s="47">
        <v>0</v>
      </c>
      <c r="K100" s="47">
        <v>0</v>
      </c>
      <c r="L100" s="28">
        <v>521689.04</v>
      </c>
      <c r="M100" s="28">
        <f t="shared" si="9"/>
        <v>521689.04</v>
      </c>
    </row>
    <row r="101" spans="1:13" x14ac:dyDescent="0.2">
      <c r="A101" s="46"/>
      <c r="B101" s="46"/>
      <c r="C101" s="26"/>
      <c r="D101" s="26"/>
      <c r="E101" s="27" t="s">
        <v>239</v>
      </c>
      <c r="F101" s="7"/>
      <c r="G101" s="9" t="s">
        <v>16</v>
      </c>
      <c r="H101" s="47">
        <v>0</v>
      </c>
      <c r="I101" s="47">
        <v>0</v>
      </c>
      <c r="J101" s="47">
        <v>0</v>
      </c>
      <c r="K101" s="47">
        <v>0</v>
      </c>
      <c r="L101" s="28">
        <v>312462.84000000003</v>
      </c>
      <c r="M101" s="28">
        <f t="shared" si="9"/>
        <v>312462.84000000003</v>
      </c>
    </row>
    <row r="102" spans="1:13" x14ac:dyDescent="0.2">
      <c r="A102" s="46"/>
      <c r="B102" s="46"/>
      <c r="C102" s="26"/>
      <c r="D102" s="26"/>
      <c r="E102" s="27" t="s">
        <v>240</v>
      </c>
      <c r="F102" s="7"/>
      <c r="G102" s="9" t="s">
        <v>181</v>
      </c>
      <c r="H102" s="47">
        <v>0</v>
      </c>
      <c r="I102" s="47">
        <v>0</v>
      </c>
      <c r="J102" s="47">
        <v>0</v>
      </c>
      <c r="K102" s="47">
        <v>0</v>
      </c>
      <c r="L102" s="28">
        <v>400467.1</v>
      </c>
      <c r="M102" s="28">
        <f t="shared" si="9"/>
        <v>400467.1</v>
      </c>
    </row>
    <row r="103" spans="1:13" x14ac:dyDescent="0.2">
      <c r="A103" s="46"/>
      <c r="B103" s="46"/>
      <c r="C103" s="26"/>
      <c r="D103" s="26"/>
      <c r="E103" s="27" t="s">
        <v>241</v>
      </c>
      <c r="F103" s="7"/>
      <c r="G103" s="9" t="s">
        <v>40</v>
      </c>
      <c r="H103" s="47">
        <v>0</v>
      </c>
      <c r="I103" s="47">
        <v>0</v>
      </c>
      <c r="J103" s="47">
        <v>0</v>
      </c>
      <c r="K103" s="47">
        <v>0</v>
      </c>
      <c r="L103" s="28">
        <v>332494.73</v>
      </c>
      <c r="M103" s="28">
        <f t="shared" si="9"/>
        <v>332494.73</v>
      </c>
    </row>
    <row r="104" spans="1:13" x14ac:dyDescent="0.2">
      <c r="A104" s="46"/>
      <c r="B104" s="46"/>
      <c r="C104" s="26"/>
      <c r="D104" s="26"/>
      <c r="E104" s="27" t="s">
        <v>242</v>
      </c>
      <c r="F104" s="7"/>
      <c r="G104" s="9" t="s">
        <v>12</v>
      </c>
      <c r="H104" s="47">
        <v>0</v>
      </c>
      <c r="I104" s="47">
        <v>0</v>
      </c>
      <c r="J104" s="47">
        <v>0</v>
      </c>
      <c r="K104" s="47">
        <v>0</v>
      </c>
      <c r="L104" s="28">
        <v>458338.67</v>
      </c>
      <c r="M104" s="28">
        <f t="shared" si="9"/>
        <v>458338.67</v>
      </c>
    </row>
    <row r="105" spans="1:13" x14ac:dyDescent="0.2">
      <c r="A105" s="46"/>
      <c r="B105" s="46"/>
      <c r="C105" s="26"/>
      <c r="D105" s="26"/>
      <c r="E105" s="27" t="s">
        <v>243</v>
      </c>
      <c r="F105" s="7"/>
      <c r="G105" s="9" t="s">
        <v>20</v>
      </c>
      <c r="H105" s="47">
        <v>0</v>
      </c>
      <c r="I105" s="47">
        <v>0</v>
      </c>
      <c r="J105" s="47">
        <v>0</v>
      </c>
      <c r="K105" s="47">
        <v>0</v>
      </c>
      <c r="L105" s="28">
        <v>331186.5</v>
      </c>
      <c r="M105" s="28">
        <f t="shared" si="9"/>
        <v>331186.5</v>
      </c>
    </row>
    <row r="106" spans="1:13" x14ac:dyDescent="0.2">
      <c r="A106" s="46"/>
      <c r="B106" s="46"/>
      <c r="C106" s="26"/>
      <c r="D106" s="26"/>
      <c r="E106" s="27" t="s">
        <v>244</v>
      </c>
      <c r="F106" s="7"/>
      <c r="G106" s="9" t="s">
        <v>151</v>
      </c>
      <c r="H106" s="47">
        <v>0</v>
      </c>
      <c r="I106" s="47">
        <v>0</v>
      </c>
      <c r="J106" s="47">
        <v>0</v>
      </c>
      <c r="K106" s="47">
        <v>0</v>
      </c>
      <c r="L106" s="28">
        <v>803179.82</v>
      </c>
      <c r="M106" s="28">
        <f t="shared" si="9"/>
        <v>803179.82</v>
      </c>
    </row>
    <row r="107" spans="1:13" x14ac:dyDescent="0.2">
      <c r="A107" s="46"/>
      <c r="B107" s="46"/>
      <c r="C107" s="26"/>
      <c r="D107" s="26"/>
      <c r="E107" s="27" t="s">
        <v>245</v>
      </c>
      <c r="F107" s="7"/>
      <c r="G107" s="9" t="s">
        <v>12</v>
      </c>
      <c r="H107" s="47">
        <v>0</v>
      </c>
      <c r="I107" s="47">
        <v>0</v>
      </c>
      <c r="J107" s="47">
        <v>0</v>
      </c>
      <c r="K107" s="47">
        <v>0</v>
      </c>
      <c r="L107" s="28">
        <v>129407.79</v>
      </c>
      <c r="M107" s="28">
        <f t="shared" si="9"/>
        <v>129407.79</v>
      </c>
    </row>
    <row r="108" spans="1:13" x14ac:dyDescent="0.2">
      <c r="A108" s="46"/>
      <c r="B108" s="46"/>
      <c r="C108" s="26"/>
      <c r="D108" s="26"/>
      <c r="E108" s="27" t="s">
        <v>246</v>
      </c>
      <c r="F108" s="7"/>
      <c r="G108" s="9" t="s">
        <v>141</v>
      </c>
      <c r="H108" s="47">
        <v>0</v>
      </c>
      <c r="I108" s="47">
        <v>0</v>
      </c>
      <c r="J108" s="47">
        <v>0</v>
      </c>
      <c r="K108" s="47">
        <v>0</v>
      </c>
      <c r="L108" s="28">
        <v>1567622.88</v>
      </c>
      <c r="M108" s="28">
        <f t="shared" si="9"/>
        <v>1567622.88</v>
      </c>
    </row>
    <row r="109" spans="1:13" x14ac:dyDescent="0.2">
      <c r="A109" s="46"/>
      <c r="B109" s="46"/>
      <c r="C109" s="26"/>
      <c r="D109" s="26"/>
      <c r="E109" s="27" t="s">
        <v>247</v>
      </c>
      <c r="F109" s="7"/>
      <c r="G109" s="9" t="s">
        <v>17</v>
      </c>
      <c r="H109" s="47">
        <v>0</v>
      </c>
      <c r="I109" s="47">
        <v>0</v>
      </c>
      <c r="J109" s="47">
        <v>0</v>
      </c>
      <c r="K109" s="47">
        <v>0</v>
      </c>
      <c r="L109" s="28">
        <v>633522.30000000005</v>
      </c>
      <c r="M109" s="28">
        <f t="shared" si="9"/>
        <v>633522.30000000005</v>
      </c>
    </row>
    <row r="110" spans="1:13" x14ac:dyDescent="0.2">
      <c r="A110" s="46"/>
      <c r="B110" s="46"/>
      <c r="C110" s="26"/>
      <c r="D110" s="26"/>
      <c r="E110" s="27" t="s">
        <v>248</v>
      </c>
      <c r="F110" s="7"/>
      <c r="G110" s="9" t="s">
        <v>52</v>
      </c>
      <c r="H110" s="47">
        <v>0</v>
      </c>
      <c r="I110" s="47">
        <v>0</v>
      </c>
      <c r="J110" s="47">
        <v>0</v>
      </c>
      <c r="K110" s="47">
        <v>0</v>
      </c>
      <c r="L110" s="28">
        <v>825730.18</v>
      </c>
      <c r="M110" s="28">
        <f t="shared" si="9"/>
        <v>825730.18</v>
      </c>
    </row>
    <row r="111" spans="1:13" x14ac:dyDescent="0.2">
      <c r="A111" s="46"/>
      <c r="B111" s="46"/>
      <c r="C111" s="26"/>
      <c r="D111" s="26"/>
      <c r="E111" s="27" t="s">
        <v>249</v>
      </c>
      <c r="F111" s="7"/>
      <c r="G111" s="9" t="s">
        <v>152</v>
      </c>
      <c r="H111" s="47">
        <v>0</v>
      </c>
      <c r="I111" s="47">
        <v>0</v>
      </c>
      <c r="J111" s="47">
        <v>0</v>
      </c>
      <c r="K111" s="47">
        <v>0</v>
      </c>
      <c r="L111" s="28">
        <v>1725500.42</v>
      </c>
      <c r="M111" s="28">
        <f t="shared" si="9"/>
        <v>1725500.42</v>
      </c>
    </row>
    <row r="112" spans="1:13" x14ac:dyDescent="0.2">
      <c r="A112" s="46"/>
      <c r="B112" s="46"/>
      <c r="C112" s="26"/>
      <c r="D112" s="26"/>
      <c r="E112" s="27" t="s">
        <v>250</v>
      </c>
      <c r="F112" s="7"/>
      <c r="G112" s="9" t="s">
        <v>13</v>
      </c>
      <c r="H112" s="47">
        <v>0</v>
      </c>
      <c r="I112" s="47">
        <v>0</v>
      </c>
      <c r="J112" s="47">
        <v>0</v>
      </c>
      <c r="K112" s="47">
        <v>0</v>
      </c>
      <c r="L112" s="28">
        <v>726799.4</v>
      </c>
      <c r="M112" s="28">
        <f t="shared" si="9"/>
        <v>726799.4</v>
      </c>
    </row>
    <row r="113" spans="1:13" x14ac:dyDescent="0.2">
      <c r="A113" s="46"/>
      <c r="B113" s="46"/>
      <c r="C113" s="26"/>
      <c r="D113" s="26"/>
      <c r="E113" s="27" t="s">
        <v>251</v>
      </c>
      <c r="F113" s="7"/>
      <c r="G113" s="9" t="s">
        <v>165</v>
      </c>
      <c r="H113" s="47">
        <v>0</v>
      </c>
      <c r="I113" s="47">
        <v>0</v>
      </c>
      <c r="J113" s="47">
        <v>0</v>
      </c>
      <c r="K113" s="47">
        <v>0</v>
      </c>
      <c r="L113" s="28">
        <v>516470.78</v>
      </c>
      <c r="M113" s="28">
        <f t="shared" si="9"/>
        <v>516470.78</v>
      </c>
    </row>
    <row r="114" spans="1:13" x14ac:dyDescent="0.2">
      <c r="A114" s="46"/>
      <c r="B114" s="46"/>
      <c r="C114" s="26"/>
      <c r="D114" s="26"/>
      <c r="E114" s="27" t="s">
        <v>252</v>
      </c>
      <c r="F114" s="7"/>
      <c r="G114" s="9" t="s">
        <v>176</v>
      </c>
      <c r="H114" s="47">
        <v>0</v>
      </c>
      <c r="I114" s="47">
        <v>0</v>
      </c>
      <c r="J114" s="47">
        <v>0</v>
      </c>
      <c r="K114" s="47">
        <v>0</v>
      </c>
      <c r="L114" s="28">
        <v>760454.23</v>
      </c>
      <c r="M114" s="28">
        <f t="shared" si="9"/>
        <v>760454.23</v>
      </c>
    </row>
    <row r="115" spans="1:13" x14ac:dyDescent="0.2">
      <c r="A115" s="46"/>
      <c r="B115" s="46"/>
      <c r="C115" s="26"/>
      <c r="D115" s="26"/>
      <c r="E115" s="27" t="s">
        <v>253</v>
      </c>
      <c r="F115" s="7"/>
      <c r="G115" s="9" t="s">
        <v>152</v>
      </c>
      <c r="H115" s="47">
        <v>0</v>
      </c>
      <c r="I115" s="47">
        <v>0</v>
      </c>
      <c r="J115" s="47">
        <v>0</v>
      </c>
      <c r="K115" s="47">
        <v>0</v>
      </c>
      <c r="L115" s="28">
        <v>450881.11</v>
      </c>
      <c r="M115" s="28">
        <f t="shared" si="9"/>
        <v>450881.11</v>
      </c>
    </row>
    <row r="116" spans="1:13" x14ac:dyDescent="0.2">
      <c r="A116" s="46"/>
      <c r="B116" s="46"/>
      <c r="C116" s="26"/>
      <c r="D116" s="26"/>
      <c r="E116" s="27" t="s">
        <v>254</v>
      </c>
      <c r="F116" s="7"/>
      <c r="G116" s="9" t="s">
        <v>30</v>
      </c>
      <c r="H116" s="47">
        <v>0</v>
      </c>
      <c r="I116" s="47">
        <v>0</v>
      </c>
      <c r="J116" s="47">
        <v>0</v>
      </c>
      <c r="K116" s="47">
        <v>0</v>
      </c>
      <c r="L116" s="28">
        <v>749768.09</v>
      </c>
      <c r="M116" s="28">
        <f t="shared" si="9"/>
        <v>749768.09</v>
      </c>
    </row>
    <row r="117" spans="1:13" x14ac:dyDescent="0.2">
      <c r="A117" s="46"/>
      <c r="B117" s="46"/>
      <c r="C117" s="26"/>
      <c r="D117" s="26"/>
      <c r="E117" s="27" t="s">
        <v>255</v>
      </c>
      <c r="F117" s="7"/>
      <c r="G117" s="9" t="s">
        <v>47</v>
      </c>
      <c r="H117" s="47">
        <v>0</v>
      </c>
      <c r="I117" s="47">
        <v>0</v>
      </c>
      <c r="J117" s="47">
        <v>0</v>
      </c>
      <c r="K117" s="47">
        <v>0</v>
      </c>
      <c r="L117" s="28">
        <v>307693.77</v>
      </c>
      <c r="M117" s="28">
        <f t="shared" si="9"/>
        <v>307693.77</v>
      </c>
    </row>
    <row r="118" spans="1:13" x14ac:dyDescent="0.2">
      <c r="A118" s="46"/>
      <c r="B118" s="46"/>
      <c r="C118" s="26"/>
      <c r="D118" s="26"/>
      <c r="E118" s="27" t="s">
        <v>256</v>
      </c>
      <c r="F118" s="7"/>
      <c r="G118" s="9" t="s">
        <v>30</v>
      </c>
      <c r="H118" s="47">
        <v>0</v>
      </c>
      <c r="I118" s="47">
        <v>0</v>
      </c>
      <c r="J118" s="47">
        <v>0</v>
      </c>
      <c r="K118" s="47">
        <v>0</v>
      </c>
      <c r="L118" s="28">
        <v>1157831.1100000001</v>
      </c>
      <c r="M118" s="28">
        <f t="shared" si="9"/>
        <v>1157831.1100000001</v>
      </c>
    </row>
    <row r="119" spans="1:13" x14ac:dyDescent="0.2">
      <c r="A119" s="46"/>
      <c r="B119" s="46"/>
      <c r="C119" s="26"/>
      <c r="D119" s="26"/>
      <c r="E119" s="27" t="s">
        <v>257</v>
      </c>
      <c r="F119" s="7"/>
      <c r="G119" s="9" t="s">
        <v>75</v>
      </c>
      <c r="H119" s="47">
        <v>0</v>
      </c>
      <c r="I119" s="47">
        <v>0</v>
      </c>
      <c r="J119" s="47">
        <v>0</v>
      </c>
      <c r="K119" s="47">
        <v>0</v>
      </c>
      <c r="L119" s="28">
        <v>256357.92</v>
      </c>
      <c r="M119" s="28">
        <f t="shared" si="9"/>
        <v>256357.92</v>
      </c>
    </row>
    <row r="120" spans="1:13" x14ac:dyDescent="0.2">
      <c r="A120" s="46"/>
      <c r="B120" s="46"/>
      <c r="C120" s="26"/>
      <c r="D120" s="26"/>
      <c r="E120" s="27" t="s">
        <v>258</v>
      </c>
      <c r="F120" s="7"/>
      <c r="G120" s="9" t="s">
        <v>35</v>
      </c>
      <c r="H120" s="47">
        <v>0</v>
      </c>
      <c r="I120" s="47">
        <v>0</v>
      </c>
      <c r="J120" s="47">
        <v>0</v>
      </c>
      <c r="K120" s="47">
        <v>0</v>
      </c>
      <c r="L120" s="28">
        <v>647681.51</v>
      </c>
      <c r="M120" s="28">
        <f t="shared" si="9"/>
        <v>647681.51</v>
      </c>
    </row>
    <row r="121" spans="1:13" x14ac:dyDescent="0.2">
      <c r="A121" s="46"/>
      <c r="B121" s="46"/>
      <c r="C121" s="26"/>
      <c r="D121" s="26"/>
      <c r="E121" s="27" t="s">
        <v>259</v>
      </c>
      <c r="F121" s="7"/>
      <c r="G121" s="9" t="s">
        <v>12</v>
      </c>
      <c r="H121" s="47">
        <v>0</v>
      </c>
      <c r="I121" s="47">
        <v>0</v>
      </c>
      <c r="J121" s="47">
        <v>0</v>
      </c>
      <c r="K121" s="47">
        <v>0</v>
      </c>
      <c r="L121" s="28">
        <v>334798.43</v>
      </c>
      <c r="M121" s="28">
        <f t="shared" si="9"/>
        <v>334798.43</v>
      </c>
    </row>
    <row r="122" spans="1:13" x14ac:dyDescent="0.2">
      <c r="A122" s="46"/>
      <c r="B122" s="46"/>
      <c r="C122" s="26"/>
      <c r="D122" s="26"/>
      <c r="E122" s="27" t="s">
        <v>260</v>
      </c>
      <c r="F122" s="7"/>
      <c r="G122" s="9" t="s">
        <v>185</v>
      </c>
      <c r="H122" s="47">
        <v>0</v>
      </c>
      <c r="I122" s="47">
        <v>0</v>
      </c>
      <c r="J122" s="47">
        <v>0</v>
      </c>
      <c r="K122" s="47">
        <v>0</v>
      </c>
      <c r="L122" s="28">
        <v>1101136.53</v>
      </c>
      <c r="M122" s="28">
        <f t="shared" si="9"/>
        <v>1101136.53</v>
      </c>
    </row>
    <row r="123" spans="1:13" x14ac:dyDescent="0.2">
      <c r="A123" s="46"/>
      <c r="B123" s="46"/>
      <c r="C123" s="26"/>
      <c r="D123" s="26"/>
      <c r="E123" s="27" t="s">
        <v>261</v>
      </c>
      <c r="F123" s="7"/>
      <c r="G123" s="9" t="s">
        <v>14</v>
      </c>
      <c r="H123" s="47">
        <v>0</v>
      </c>
      <c r="I123" s="47">
        <v>0</v>
      </c>
      <c r="J123" s="47">
        <v>0</v>
      </c>
      <c r="K123" s="47">
        <v>0</v>
      </c>
      <c r="L123" s="28">
        <v>837786.12</v>
      </c>
      <c r="M123" s="28">
        <f t="shared" si="9"/>
        <v>837786.12</v>
      </c>
    </row>
    <row r="124" spans="1:13" x14ac:dyDescent="0.2">
      <c r="A124" s="46"/>
      <c r="B124" s="46"/>
      <c r="C124" s="26"/>
      <c r="D124" s="26"/>
      <c r="E124" s="27" t="s">
        <v>262</v>
      </c>
      <c r="F124" s="7"/>
      <c r="G124" s="9" t="s">
        <v>37</v>
      </c>
      <c r="H124" s="47">
        <v>0</v>
      </c>
      <c r="I124" s="47">
        <v>0</v>
      </c>
      <c r="J124" s="47">
        <v>0</v>
      </c>
      <c r="K124" s="47">
        <v>0</v>
      </c>
      <c r="L124" s="28">
        <v>1514233.6</v>
      </c>
      <c r="M124" s="28">
        <f t="shared" si="9"/>
        <v>1514233.6</v>
      </c>
    </row>
    <row r="125" spans="1:13" x14ac:dyDescent="0.2">
      <c r="A125" s="46"/>
      <c r="B125" s="46"/>
      <c r="C125" s="26"/>
      <c r="D125" s="26"/>
      <c r="E125" s="27" t="s">
        <v>263</v>
      </c>
      <c r="F125" s="7"/>
      <c r="G125" s="9" t="s">
        <v>47</v>
      </c>
      <c r="H125" s="47">
        <v>0</v>
      </c>
      <c r="I125" s="47">
        <v>0</v>
      </c>
      <c r="J125" s="47">
        <v>0</v>
      </c>
      <c r="K125" s="47">
        <v>0</v>
      </c>
      <c r="L125" s="28">
        <v>544048</v>
      </c>
      <c r="M125" s="28">
        <f t="shared" si="9"/>
        <v>544048</v>
      </c>
    </row>
    <row r="126" spans="1:13" x14ac:dyDescent="0.2">
      <c r="A126" s="46"/>
      <c r="B126" s="46"/>
      <c r="C126" s="26"/>
      <c r="D126" s="26"/>
      <c r="E126" s="27" t="s">
        <v>264</v>
      </c>
      <c r="F126" s="7"/>
      <c r="G126" s="9" t="s">
        <v>60</v>
      </c>
      <c r="H126" s="47">
        <v>0</v>
      </c>
      <c r="I126" s="47">
        <v>0</v>
      </c>
      <c r="J126" s="47">
        <v>0</v>
      </c>
      <c r="K126" s="47">
        <v>0</v>
      </c>
      <c r="L126" s="28">
        <v>2119307.7200000002</v>
      </c>
      <c r="M126" s="28">
        <f t="shared" si="9"/>
        <v>2119307.7200000002</v>
      </c>
    </row>
    <row r="127" spans="1:13" x14ac:dyDescent="0.2">
      <c r="A127" s="46"/>
      <c r="B127" s="46"/>
      <c r="C127" s="26"/>
      <c r="D127" s="26"/>
      <c r="E127" s="27" t="s">
        <v>265</v>
      </c>
      <c r="F127" s="7"/>
      <c r="G127" s="9" t="s">
        <v>91</v>
      </c>
      <c r="H127" s="47">
        <v>0</v>
      </c>
      <c r="I127" s="47">
        <v>0</v>
      </c>
      <c r="J127" s="47">
        <v>0</v>
      </c>
      <c r="K127" s="47">
        <v>0</v>
      </c>
      <c r="L127" s="28">
        <v>1078429.46</v>
      </c>
      <c r="M127" s="28">
        <f t="shared" si="9"/>
        <v>1078429.46</v>
      </c>
    </row>
    <row r="128" spans="1:13" x14ac:dyDescent="0.2">
      <c r="A128" s="46"/>
      <c r="B128" s="46"/>
      <c r="C128" s="26"/>
      <c r="D128" s="26"/>
      <c r="E128" s="27" t="s">
        <v>266</v>
      </c>
      <c r="F128" s="7"/>
      <c r="G128" s="9" t="s">
        <v>91</v>
      </c>
      <c r="H128" s="47">
        <v>0</v>
      </c>
      <c r="I128" s="47">
        <v>0</v>
      </c>
      <c r="J128" s="47">
        <v>0</v>
      </c>
      <c r="K128" s="47">
        <v>0</v>
      </c>
      <c r="L128" s="28">
        <v>617357.96</v>
      </c>
      <c r="M128" s="28">
        <f t="shared" si="9"/>
        <v>617357.96</v>
      </c>
    </row>
    <row r="129" spans="1:13" ht="25.5" x14ac:dyDescent="0.2">
      <c r="A129" s="46"/>
      <c r="B129" s="46"/>
      <c r="C129" s="26"/>
      <c r="D129" s="26"/>
      <c r="E129" s="27" t="s">
        <v>267</v>
      </c>
      <c r="F129" s="7"/>
      <c r="G129" s="9" t="s">
        <v>32</v>
      </c>
      <c r="H129" s="47">
        <v>0</v>
      </c>
      <c r="I129" s="47">
        <v>0</v>
      </c>
      <c r="J129" s="47">
        <v>0</v>
      </c>
      <c r="K129" s="47">
        <v>0</v>
      </c>
      <c r="L129" s="28">
        <v>1137498.01</v>
      </c>
      <c r="M129" s="28">
        <f t="shared" si="9"/>
        <v>1137498.01</v>
      </c>
    </row>
    <row r="130" spans="1:13" x14ac:dyDescent="0.2">
      <c r="A130" s="46"/>
      <c r="B130" s="46"/>
      <c r="C130" s="26"/>
      <c r="D130" s="26"/>
      <c r="E130" s="27" t="s">
        <v>268</v>
      </c>
      <c r="F130" s="7"/>
      <c r="G130" s="9" t="s">
        <v>43</v>
      </c>
      <c r="H130" s="47">
        <v>0</v>
      </c>
      <c r="I130" s="47">
        <v>0</v>
      </c>
      <c r="J130" s="47">
        <v>0</v>
      </c>
      <c r="K130" s="47">
        <v>0</v>
      </c>
      <c r="L130" s="28">
        <v>1100934.31</v>
      </c>
      <c r="M130" s="28">
        <f t="shared" si="9"/>
        <v>1100934.31</v>
      </c>
    </row>
    <row r="131" spans="1:13" x14ac:dyDescent="0.2">
      <c r="A131" s="46"/>
      <c r="B131" s="46"/>
      <c r="C131" s="26"/>
      <c r="D131" s="26"/>
      <c r="E131" s="27" t="s">
        <v>269</v>
      </c>
      <c r="F131" s="7"/>
      <c r="G131" s="9" t="s">
        <v>14</v>
      </c>
      <c r="H131" s="47">
        <v>0</v>
      </c>
      <c r="I131" s="47">
        <v>0</v>
      </c>
      <c r="J131" s="47">
        <v>0</v>
      </c>
      <c r="K131" s="47">
        <v>0</v>
      </c>
      <c r="L131" s="28">
        <v>1129782.6599999999</v>
      </c>
      <c r="M131" s="28">
        <f t="shared" si="9"/>
        <v>1129782.6599999999</v>
      </c>
    </row>
    <row r="132" spans="1:13" ht="25.5" x14ac:dyDescent="0.2">
      <c r="A132" s="46"/>
      <c r="B132" s="46"/>
      <c r="C132" s="26"/>
      <c r="D132" s="26"/>
      <c r="E132" s="27" t="s">
        <v>270</v>
      </c>
      <c r="F132" s="7"/>
      <c r="G132" s="9" t="s">
        <v>230</v>
      </c>
      <c r="H132" s="47">
        <v>0</v>
      </c>
      <c r="I132" s="47">
        <v>0</v>
      </c>
      <c r="J132" s="47">
        <v>0</v>
      </c>
      <c r="K132" s="47">
        <v>0</v>
      </c>
      <c r="L132" s="28">
        <v>934435.96</v>
      </c>
      <c r="M132" s="28">
        <f t="shared" si="9"/>
        <v>934435.96</v>
      </c>
    </row>
    <row r="133" spans="1:13" ht="12.75" customHeight="1" x14ac:dyDescent="0.2">
      <c r="A133" s="46"/>
      <c r="B133" s="46"/>
      <c r="C133" s="26"/>
      <c r="D133" s="26"/>
      <c r="E133" s="27" t="s">
        <v>271</v>
      </c>
      <c r="F133" s="7"/>
      <c r="G133" s="9" t="s">
        <v>226</v>
      </c>
      <c r="H133" s="47">
        <v>0</v>
      </c>
      <c r="I133" s="47">
        <v>0</v>
      </c>
      <c r="J133" s="47">
        <v>0</v>
      </c>
      <c r="K133" s="47">
        <v>0</v>
      </c>
      <c r="L133" s="28">
        <v>399406.14</v>
      </c>
      <c r="M133" s="28">
        <f t="shared" si="9"/>
        <v>399406.14</v>
      </c>
    </row>
    <row r="134" spans="1:13" s="8" customFormat="1" x14ac:dyDescent="0.2">
      <c r="A134" s="20"/>
      <c r="B134" s="20"/>
      <c r="C134" s="21"/>
      <c r="D134" s="22" t="s">
        <v>66</v>
      </c>
      <c r="E134" s="23" t="s">
        <v>67</v>
      </c>
      <c r="F134" s="21"/>
      <c r="G134" s="31"/>
      <c r="H134" s="25">
        <v>0</v>
      </c>
      <c r="I134" s="24">
        <v>84972129</v>
      </c>
      <c r="J134" s="24">
        <v>439009</v>
      </c>
      <c r="K134" s="25">
        <v>0</v>
      </c>
      <c r="L134" s="25">
        <v>0</v>
      </c>
      <c r="M134" s="24">
        <v>85411138</v>
      </c>
    </row>
    <row r="135" spans="1:13" x14ac:dyDescent="0.2">
      <c r="A135" s="46"/>
      <c r="B135" s="46"/>
      <c r="C135" s="26"/>
      <c r="D135" s="26"/>
      <c r="E135" s="27" t="s">
        <v>272</v>
      </c>
      <c r="F135" s="7"/>
      <c r="G135" s="9" t="s">
        <v>25</v>
      </c>
      <c r="H135" s="47">
        <v>0</v>
      </c>
      <c r="I135" s="28">
        <v>437747.43</v>
      </c>
      <c r="J135" s="47">
        <v>0</v>
      </c>
      <c r="K135" s="47">
        <v>0</v>
      </c>
      <c r="L135" s="47">
        <v>0</v>
      </c>
      <c r="M135" s="28">
        <f t="shared" ref="M135:M198" si="10">SUM(H135:L135)</f>
        <v>437747.43</v>
      </c>
    </row>
    <row r="136" spans="1:13" x14ac:dyDescent="0.2">
      <c r="A136" s="46"/>
      <c r="B136" s="46"/>
      <c r="C136" s="26"/>
      <c r="D136" s="26"/>
      <c r="E136" s="27" t="s">
        <v>273</v>
      </c>
      <c r="F136" s="7"/>
      <c r="G136" s="9" t="s">
        <v>13</v>
      </c>
      <c r="H136" s="47">
        <v>0</v>
      </c>
      <c r="I136" s="28">
        <v>542830.82999999996</v>
      </c>
      <c r="J136" s="47">
        <v>0</v>
      </c>
      <c r="K136" s="47">
        <v>0</v>
      </c>
      <c r="L136" s="47">
        <v>0</v>
      </c>
      <c r="M136" s="28">
        <f t="shared" si="10"/>
        <v>542830.82999999996</v>
      </c>
    </row>
    <row r="137" spans="1:13" x14ac:dyDescent="0.2">
      <c r="A137" s="46"/>
      <c r="B137" s="46"/>
      <c r="C137" s="26"/>
      <c r="D137" s="26"/>
      <c r="E137" s="27" t="s">
        <v>115</v>
      </c>
      <c r="F137" s="7"/>
      <c r="G137" s="9" t="s">
        <v>73</v>
      </c>
      <c r="H137" s="47">
        <v>0</v>
      </c>
      <c r="I137" s="28">
        <v>425823.33</v>
      </c>
      <c r="J137" s="47">
        <v>0</v>
      </c>
      <c r="K137" s="47">
        <v>0</v>
      </c>
      <c r="L137" s="47">
        <v>0</v>
      </c>
      <c r="M137" s="28">
        <f t="shared" si="10"/>
        <v>425823.33</v>
      </c>
    </row>
    <row r="138" spans="1:13" x14ac:dyDescent="0.2">
      <c r="A138" s="46"/>
      <c r="B138" s="46"/>
      <c r="C138" s="26"/>
      <c r="D138" s="26"/>
      <c r="E138" s="27" t="s">
        <v>274</v>
      </c>
      <c r="F138" s="7"/>
      <c r="G138" s="9" t="s">
        <v>13</v>
      </c>
      <c r="H138" s="47">
        <v>0</v>
      </c>
      <c r="I138" s="28">
        <v>469711.01</v>
      </c>
      <c r="J138" s="47">
        <v>0</v>
      </c>
      <c r="K138" s="47">
        <v>0</v>
      </c>
      <c r="L138" s="47">
        <v>0</v>
      </c>
      <c r="M138" s="28">
        <f t="shared" si="10"/>
        <v>469711.01</v>
      </c>
    </row>
    <row r="139" spans="1:13" ht="12.75" customHeight="1" x14ac:dyDescent="0.2">
      <c r="A139" s="46"/>
      <c r="B139" s="46"/>
      <c r="C139" s="26"/>
      <c r="D139" s="26"/>
      <c r="E139" s="27" t="s">
        <v>124</v>
      </c>
      <c r="F139" s="7"/>
      <c r="G139" s="9" t="s">
        <v>88</v>
      </c>
      <c r="H139" s="47">
        <v>0</v>
      </c>
      <c r="I139" s="28">
        <v>248323.39</v>
      </c>
      <c r="J139" s="47">
        <v>0</v>
      </c>
      <c r="K139" s="47">
        <v>0</v>
      </c>
      <c r="L139" s="47">
        <v>0</v>
      </c>
      <c r="M139" s="28">
        <f t="shared" si="10"/>
        <v>248323.39</v>
      </c>
    </row>
    <row r="140" spans="1:13" x14ac:dyDescent="0.2">
      <c r="A140" s="46"/>
      <c r="B140" s="46"/>
      <c r="C140" s="26"/>
      <c r="D140" s="26"/>
      <c r="E140" s="27" t="s">
        <v>96</v>
      </c>
      <c r="F140" s="7"/>
      <c r="G140" s="9" t="s">
        <v>134</v>
      </c>
      <c r="H140" s="47">
        <v>0</v>
      </c>
      <c r="I140" s="28">
        <v>463933.14</v>
      </c>
      <c r="J140" s="47">
        <v>0</v>
      </c>
      <c r="K140" s="47">
        <v>0</v>
      </c>
      <c r="L140" s="47">
        <v>0</v>
      </c>
      <c r="M140" s="28">
        <f t="shared" si="10"/>
        <v>463933.14</v>
      </c>
    </row>
    <row r="141" spans="1:13" x14ac:dyDescent="0.2">
      <c r="A141" s="46"/>
      <c r="B141" s="46"/>
      <c r="C141" s="26"/>
      <c r="D141" s="26"/>
      <c r="E141" s="27" t="s">
        <v>100</v>
      </c>
      <c r="F141" s="7"/>
      <c r="G141" s="9" t="s">
        <v>13</v>
      </c>
      <c r="H141" s="47">
        <v>0</v>
      </c>
      <c r="I141" s="28">
        <v>806927.61</v>
      </c>
      <c r="J141" s="47">
        <v>0</v>
      </c>
      <c r="K141" s="47">
        <v>0</v>
      </c>
      <c r="L141" s="47">
        <v>0</v>
      </c>
      <c r="M141" s="28">
        <f t="shared" si="10"/>
        <v>806927.61</v>
      </c>
    </row>
    <row r="142" spans="1:13" x14ac:dyDescent="0.2">
      <c r="A142" s="46"/>
      <c r="B142" s="46"/>
      <c r="C142" s="26"/>
      <c r="D142" s="26"/>
      <c r="E142" s="27" t="s">
        <v>275</v>
      </c>
      <c r="F142" s="7"/>
      <c r="G142" s="9" t="s">
        <v>135</v>
      </c>
      <c r="H142" s="47">
        <v>0</v>
      </c>
      <c r="I142" s="28">
        <v>719108.58</v>
      </c>
      <c r="J142" s="47">
        <v>0</v>
      </c>
      <c r="K142" s="47">
        <v>0</v>
      </c>
      <c r="L142" s="47">
        <v>0</v>
      </c>
      <c r="M142" s="28">
        <f t="shared" si="10"/>
        <v>719108.58</v>
      </c>
    </row>
    <row r="143" spans="1:13" x14ac:dyDescent="0.2">
      <c r="A143" s="46"/>
      <c r="B143" s="46"/>
      <c r="C143" s="26"/>
      <c r="D143" s="26"/>
      <c r="E143" s="27" t="s">
        <v>276</v>
      </c>
      <c r="F143" s="7"/>
      <c r="G143" s="9" t="s">
        <v>13</v>
      </c>
      <c r="H143" s="47">
        <v>0</v>
      </c>
      <c r="I143" s="28">
        <v>364784.78</v>
      </c>
      <c r="J143" s="47">
        <v>0</v>
      </c>
      <c r="K143" s="47">
        <v>0</v>
      </c>
      <c r="L143" s="47">
        <v>0</v>
      </c>
      <c r="M143" s="28">
        <f t="shared" si="10"/>
        <v>364784.78</v>
      </c>
    </row>
    <row r="144" spans="1:13" x14ac:dyDescent="0.2">
      <c r="A144" s="46"/>
      <c r="B144" s="46"/>
      <c r="C144" s="26"/>
      <c r="D144" s="26"/>
      <c r="E144" s="27" t="s">
        <v>123</v>
      </c>
      <c r="F144" s="7"/>
      <c r="G144" s="9" t="s">
        <v>40</v>
      </c>
      <c r="H144" s="47">
        <v>0</v>
      </c>
      <c r="I144" s="28">
        <v>74895.13</v>
      </c>
      <c r="J144" s="47">
        <v>0</v>
      </c>
      <c r="K144" s="47">
        <v>0</v>
      </c>
      <c r="L144" s="47">
        <v>0</v>
      </c>
      <c r="M144" s="28">
        <f t="shared" si="10"/>
        <v>74895.13</v>
      </c>
    </row>
    <row r="145" spans="1:13" x14ac:dyDescent="0.2">
      <c r="A145" s="46"/>
      <c r="B145" s="46"/>
      <c r="C145" s="26"/>
      <c r="D145" s="26"/>
      <c r="E145" s="27" t="s">
        <v>277</v>
      </c>
      <c r="F145" s="7"/>
      <c r="G145" s="9" t="s">
        <v>16</v>
      </c>
      <c r="H145" s="47">
        <v>0</v>
      </c>
      <c r="I145" s="28">
        <v>2158407.11</v>
      </c>
      <c r="J145" s="47">
        <v>0</v>
      </c>
      <c r="K145" s="47">
        <v>0</v>
      </c>
      <c r="L145" s="47">
        <v>0</v>
      </c>
      <c r="M145" s="28">
        <f t="shared" si="10"/>
        <v>2158407.11</v>
      </c>
    </row>
    <row r="146" spans="1:13" x14ac:dyDescent="0.2">
      <c r="A146" s="46"/>
      <c r="B146" s="46"/>
      <c r="C146" s="26"/>
      <c r="D146" s="26"/>
      <c r="E146" s="27" t="s">
        <v>278</v>
      </c>
      <c r="F146" s="7"/>
      <c r="G146" s="9" t="s">
        <v>13</v>
      </c>
      <c r="H146" s="47">
        <v>0</v>
      </c>
      <c r="I146" s="28">
        <v>400598.17</v>
      </c>
      <c r="J146" s="47">
        <v>0</v>
      </c>
      <c r="K146" s="47">
        <v>0</v>
      </c>
      <c r="L146" s="47">
        <v>0</v>
      </c>
      <c r="M146" s="28">
        <f t="shared" si="10"/>
        <v>400598.17</v>
      </c>
    </row>
    <row r="147" spans="1:13" x14ac:dyDescent="0.2">
      <c r="A147" s="46"/>
      <c r="B147" s="46"/>
      <c r="C147" s="26"/>
      <c r="D147" s="26"/>
      <c r="E147" s="27" t="s">
        <v>98</v>
      </c>
      <c r="F147" s="7"/>
      <c r="G147" s="9" t="s">
        <v>35</v>
      </c>
      <c r="H147" s="47">
        <v>0</v>
      </c>
      <c r="I147" s="28">
        <v>709498.4</v>
      </c>
      <c r="J147" s="47">
        <v>0</v>
      </c>
      <c r="K147" s="47">
        <v>0</v>
      </c>
      <c r="L147" s="47">
        <v>0</v>
      </c>
      <c r="M147" s="28">
        <f t="shared" si="10"/>
        <v>709498.4</v>
      </c>
    </row>
    <row r="148" spans="1:13" x14ac:dyDescent="0.2">
      <c r="A148" s="46"/>
      <c r="B148" s="46"/>
      <c r="C148" s="26"/>
      <c r="D148" s="26"/>
      <c r="E148" s="27" t="s">
        <v>94</v>
      </c>
      <c r="F148" s="7"/>
      <c r="G148" s="9" t="s">
        <v>51</v>
      </c>
      <c r="H148" s="47">
        <v>0</v>
      </c>
      <c r="I148" s="28">
        <v>503354.72</v>
      </c>
      <c r="J148" s="47">
        <v>0</v>
      </c>
      <c r="K148" s="47">
        <v>0</v>
      </c>
      <c r="L148" s="47">
        <v>0</v>
      </c>
      <c r="M148" s="28">
        <f t="shared" si="10"/>
        <v>503354.72</v>
      </c>
    </row>
    <row r="149" spans="1:13" x14ac:dyDescent="0.2">
      <c r="A149" s="46"/>
      <c r="B149" s="46"/>
      <c r="C149" s="26"/>
      <c r="D149" s="26"/>
      <c r="E149" s="27" t="s">
        <v>122</v>
      </c>
      <c r="F149" s="7"/>
      <c r="G149" s="9" t="s">
        <v>16</v>
      </c>
      <c r="H149" s="47">
        <v>0</v>
      </c>
      <c r="I149" s="28">
        <v>461500.12</v>
      </c>
      <c r="J149" s="47">
        <v>0</v>
      </c>
      <c r="K149" s="47">
        <v>0</v>
      </c>
      <c r="L149" s="47">
        <v>0</v>
      </c>
      <c r="M149" s="28">
        <f t="shared" si="10"/>
        <v>461500.12</v>
      </c>
    </row>
    <row r="150" spans="1:13" x14ac:dyDescent="0.2">
      <c r="A150" s="46"/>
      <c r="B150" s="46"/>
      <c r="C150" s="26"/>
      <c r="D150" s="26"/>
      <c r="E150" s="27" t="s">
        <v>279</v>
      </c>
      <c r="F150" s="7"/>
      <c r="G150" s="9" t="s">
        <v>27</v>
      </c>
      <c r="H150" s="47">
        <v>0</v>
      </c>
      <c r="I150" s="28">
        <v>839087.68</v>
      </c>
      <c r="J150" s="47">
        <v>0</v>
      </c>
      <c r="K150" s="47">
        <v>0</v>
      </c>
      <c r="L150" s="47">
        <v>0</v>
      </c>
      <c r="M150" s="28">
        <f t="shared" si="10"/>
        <v>839087.68</v>
      </c>
    </row>
    <row r="151" spans="1:13" x14ac:dyDescent="0.2">
      <c r="A151" s="46"/>
      <c r="B151" s="46"/>
      <c r="C151" s="26"/>
      <c r="D151" s="26"/>
      <c r="E151" s="27" t="s">
        <v>99</v>
      </c>
      <c r="F151" s="7"/>
      <c r="G151" s="9" t="s">
        <v>13</v>
      </c>
      <c r="H151" s="47">
        <v>0</v>
      </c>
      <c r="I151" s="28">
        <v>579218.01</v>
      </c>
      <c r="J151" s="47">
        <v>0</v>
      </c>
      <c r="K151" s="47">
        <v>0</v>
      </c>
      <c r="L151" s="47">
        <v>0</v>
      </c>
      <c r="M151" s="28">
        <f t="shared" si="10"/>
        <v>579218.01</v>
      </c>
    </row>
    <row r="152" spans="1:13" x14ac:dyDescent="0.2">
      <c r="A152" s="46"/>
      <c r="B152" s="46"/>
      <c r="C152" s="26"/>
      <c r="D152" s="26"/>
      <c r="E152" s="27" t="s">
        <v>126</v>
      </c>
      <c r="F152" s="7"/>
      <c r="G152" s="9" t="s">
        <v>280</v>
      </c>
      <c r="H152" s="47">
        <v>0</v>
      </c>
      <c r="I152" s="28">
        <v>850923.54</v>
      </c>
      <c r="J152" s="47">
        <v>0</v>
      </c>
      <c r="K152" s="47">
        <v>0</v>
      </c>
      <c r="L152" s="47">
        <v>0</v>
      </c>
      <c r="M152" s="28">
        <f t="shared" si="10"/>
        <v>850923.54</v>
      </c>
    </row>
    <row r="153" spans="1:13" x14ac:dyDescent="0.2">
      <c r="A153" s="46"/>
      <c r="B153" s="46"/>
      <c r="C153" s="26"/>
      <c r="D153" s="26"/>
      <c r="E153" s="27" t="s">
        <v>281</v>
      </c>
      <c r="F153" s="7"/>
      <c r="G153" s="9" t="s">
        <v>27</v>
      </c>
      <c r="H153" s="47">
        <v>0</v>
      </c>
      <c r="I153" s="28">
        <v>1002243.37</v>
      </c>
      <c r="J153" s="47">
        <v>0</v>
      </c>
      <c r="K153" s="47">
        <v>0</v>
      </c>
      <c r="L153" s="47">
        <v>0</v>
      </c>
      <c r="M153" s="28">
        <f t="shared" si="10"/>
        <v>1002243.37</v>
      </c>
    </row>
    <row r="154" spans="1:13" x14ac:dyDescent="0.2">
      <c r="A154" s="46"/>
      <c r="B154" s="46"/>
      <c r="C154" s="26"/>
      <c r="D154" s="26"/>
      <c r="E154" s="27" t="s">
        <v>282</v>
      </c>
      <c r="F154" s="7"/>
      <c r="G154" s="9" t="s">
        <v>136</v>
      </c>
      <c r="H154" s="47">
        <v>0</v>
      </c>
      <c r="I154" s="28">
        <v>957479.38</v>
      </c>
      <c r="J154" s="47">
        <v>0</v>
      </c>
      <c r="K154" s="47">
        <v>0</v>
      </c>
      <c r="L154" s="47">
        <v>0</v>
      </c>
      <c r="M154" s="28">
        <f t="shared" si="10"/>
        <v>957479.38</v>
      </c>
    </row>
    <row r="155" spans="1:13" x14ac:dyDescent="0.2">
      <c r="A155" s="46"/>
      <c r="B155" s="46"/>
      <c r="C155" s="26"/>
      <c r="D155" s="26"/>
      <c r="E155" s="27" t="s">
        <v>97</v>
      </c>
      <c r="F155" s="7"/>
      <c r="G155" s="9" t="s">
        <v>33</v>
      </c>
      <c r="H155" s="47">
        <v>0</v>
      </c>
      <c r="I155" s="28">
        <v>1367146.84</v>
      </c>
      <c r="J155" s="47">
        <v>0</v>
      </c>
      <c r="K155" s="47">
        <v>0</v>
      </c>
      <c r="L155" s="47">
        <v>0</v>
      </c>
      <c r="M155" s="28">
        <f t="shared" si="10"/>
        <v>1367146.84</v>
      </c>
    </row>
    <row r="156" spans="1:13" x14ac:dyDescent="0.2">
      <c r="A156" s="34"/>
      <c r="B156" s="34"/>
      <c r="C156" s="35"/>
      <c r="D156" s="35"/>
      <c r="E156" s="36" t="s">
        <v>95</v>
      </c>
      <c r="F156" s="37"/>
      <c r="G156" s="38" t="s">
        <v>73</v>
      </c>
      <c r="H156" s="39">
        <v>0</v>
      </c>
      <c r="I156" s="40">
        <v>1095365.8</v>
      </c>
      <c r="J156" s="39">
        <v>0</v>
      </c>
      <c r="K156" s="39">
        <v>0</v>
      </c>
      <c r="L156" s="39">
        <v>0</v>
      </c>
      <c r="M156" s="40">
        <f t="shared" si="10"/>
        <v>1095365.8</v>
      </c>
    </row>
    <row r="157" spans="1:13" x14ac:dyDescent="0.2">
      <c r="A157" s="46"/>
      <c r="B157" s="46"/>
      <c r="C157" s="26"/>
      <c r="D157" s="26"/>
      <c r="E157" s="27" t="s">
        <v>283</v>
      </c>
      <c r="F157" s="7"/>
      <c r="G157" s="9" t="s">
        <v>62</v>
      </c>
      <c r="H157" s="47">
        <v>0</v>
      </c>
      <c r="I157" s="28">
        <v>987601.51</v>
      </c>
      <c r="J157" s="47">
        <v>0</v>
      </c>
      <c r="K157" s="47">
        <v>0</v>
      </c>
      <c r="L157" s="47">
        <v>0</v>
      </c>
      <c r="M157" s="28">
        <f t="shared" si="10"/>
        <v>987601.51</v>
      </c>
    </row>
    <row r="158" spans="1:13" x14ac:dyDescent="0.2">
      <c r="A158" s="46"/>
      <c r="B158" s="46"/>
      <c r="C158" s="26"/>
      <c r="D158" s="26"/>
      <c r="E158" s="27" t="s">
        <v>284</v>
      </c>
      <c r="F158" s="7"/>
      <c r="G158" s="9" t="s">
        <v>13</v>
      </c>
      <c r="H158" s="47">
        <v>0</v>
      </c>
      <c r="I158" s="28">
        <v>1336604.33</v>
      </c>
      <c r="J158" s="47">
        <v>0</v>
      </c>
      <c r="K158" s="47">
        <v>0</v>
      </c>
      <c r="L158" s="47">
        <v>0</v>
      </c>
      <c r="M158" s="28">
        <f t="shared" si="10"/>
        <v>1336604.33</v>
      </c>
    </row>
    <row r="159" spans="1:13" x14ac:dyDescent="0.2">
      <c r="A159" s="46"/>
      <c r="B159" s="46"/>
      <c r="C159" s="26"/>
      <c r="D159" s="26"/>
      <c r="E159" s="27" t="s">
        <v>285</v>
      </c>
      <c r="F159" s="7"/>
      <c r="G159" s="9" t="s">
        <v>55</v>
      </c>
      <c r="H159" s="47">
        <v>0</v>
      </c>
      <c r="I159" s="28">
        <v>233799.55</v>
      </c>
      <c r="J159" s="47">
        <v>0</v>
      </c>
      <c r="K159" s="47">
        <v>0</v>
      </c>
      <c r="L159" s="47">
        <v>0</v>
      </c>
      <c r="M159" s="28">
        <f t="shared" si="10"/>
        <v>233799.55</v>
      </c>
    </row>
    <row r="160" spans="1:13" x14ac:dyDescent="0.2">
      <c r="A160" s="46"/>
      <c r="B160" s="46"/>
      <c r="C160" s="26"/>
      <c r="D160" s="26"/>
      <c r="E160" s="27" t="s">
        <v>116</v>
      </c>
      <c r="F160" s="7"/>
      <c r="G160" s="9" t="s">
        <v>85</v>
      </c>
      <c r="H160" s="47">
        <v>0</v>
      </c>
      <c r="I160" s="28">
        <v>438302.14</v>
      </c>
      <c r="J160" s="47">
        <v>0</v>
      </c>
      <c r="K160" s="47">
        <v>0</v>
      </c>
      <c r="L160" s="47">
        <v>0</v>
      </c>
      <c r="M160" s="28">
        <f t="shared" si="10"/>
        <v>438302.14</v>
      </c>
    </row>
    <row r="161" spans="1:13" x14ac:dyDescent="0.2">
      <c r="A161" s="46"/>
      <c r="B161" s="46"/>
      <c r="C161" s="26"/>
      <c r="D161" s="26"/>
      <c r="E161" s="27" t="s">
        <v>113</v>
      </c>
      <c r="F161" s="7"/>
      <c r="G161" s="9" t="s">
        <v>60</v>
      </c>
      <c r="H161" s="47">
        <v>0</v>
      </c>
      <c r="I161" s="28">
        <v>921114.22</v>
      </c>
      <c r="J161" s="47">
        <v>0</v>
      </c>
      <c r="K161" s="47">
        <v>0</v>
      </c>
      <c r="L161" s="47">
        <v>0</v>
      </c>
      <c r="M161" s="28">
        <f t="shared" si="10"/>
        <v>921114.22</v>
      </c>
    </row>
    <row r="162" spans="1:13" x14ac:dyDescent="0.2">
      <c r="A162" s="46"/>
      <c r="B162" s="46"/>
      <c r="C162" s="26"/>
      <c r="D162" s="26"/>
      <c r="E162" s="27" t="s">
        <v>114</v>
      </c>
      <c r="F162" s="7"/>
      <c r="G162" s="9" t="s">
        <v>44</v>
      </c>
      <c r="H162" s="47">
        <v>0</v>
      </c>
      <c r="I162" s="28">
        <v>998475.56</v>
      </c>
      <c r="J162" s="47">
        <v>0</v>
      </c>
      <c r="K162" s="47">
        <v>0</v>
      </c>
      <c r="L162" s="47">
        <v>0</v>
      </c>
      <c r="M162" s="28">
        <f t="shared" si="10"/>
        <v>998475.56</v>
      </c>
    </row>
    <row r="163" spans="1:13" x14ac:dyDescent="0.2">
      <c r="A163" s="46"/>
      <c r="B163" s="46"/>
      <c r="C163" s="26"/>
      <c r="D163" s="26"/>
      <c r="E163" s="27" t="s">
        <v>120</v>
      </c>
      <c r="F163" s="7"/>
      <c r="G163" s="9" t="s">
        <v>20</v>
      </c>
      <c r="H163" s="47">
        <v>0</v>
      </c>
      <c r="I163" s="28">
        <v>559777.03</v>
      </c>
      <c r="J163" s="47">
        <v>0</v>
      </c>
      <c r="K163" s="47">
        <v>0</v>
      </c>
      <c r="L163" s="47">
        <v>0</v>
      </c>
      <c r="M163" s="28">
        <f t="shared" si="10"/>
        <v>559777.03</v>
      </c>
    </row>
    <row r="164" spans="1:13" x14ac:dyDescent="0.2">
      <c r="A164" s="46"/>
      <c r="B164" s="46"/>
      <c r="C164" s="26"/>
      <c r="D164" s="26"/>
      <c r="E164" s="27" t="s">
        <v>286</v>
      </c>
      <c r="F164" s="7"/>
      <c r="G164" s="9" t="s">
        <v>53</v>
      </c>
      <c r="H164" s="47">
        <v>0</v>
      </c>
      <c r="I164" s="28">
        <v>1338020.94</v>
      </c>
      <c r="J164" s="47">
        <v>0</v>
      </c>
      <c r="K164" s="47">
        <v>0</v>
      </c>
      <c r="L164" s="47">
        <v>0</v>
      </c>
      <c r="M164" s="28">
        <f t="shared" si="10"/>
        <v>1338020.94</v>
      </c>
    </row>
    <row r="165" spans="1:13" x14ac:dyDescent="0.2">
      <c r="A165" s="46"/>
      <c r="B165" s="46"/>
      <c r="C165" s="26"/>
      <c r="D165" s="26"/>
      <c r="E165" s="27" t="s">
        <v>287</v>
      </c>
      <c r="F165" s="7"/>
      <c r="G165" s="9" t="s">
        <v>134</v>
      </c>
      <c r="H165" s="47">
        <v>0</v>
      </c>
      <c r="I165" s="28">
        <v>822118.56</v>
      </c>
      <c r="J165" s="47">
        <v>0</v>
      </c>
      <c r="K165" s="47">
        <v>0</v>
      </c>
      <c r="L165" s="47">
        <v>0</v>
      </c>
      <c r="M165" s="28">
        <f t="shared" si="10"/>
        <v>822118.56</v>
      </c>
    </row>
    <row r="166" spans="1:13" x14ac:dyDescent="0.2">
      <c r="A166" s="46"/>
      <c r="B166" s="46"/>
      <c r="C166" s="26"/>
      <c r="D166" s="26"/>
      <c r="E166" s="27" t="s">
        <v>288</v>
      </c>
      <c r="F166" s="7"/>
      <c r="G166" s="9" t="s">
        <v>40</v>
      </c>
      <c r="H166" s="47">
        <v>0</v>
      </c>
      <c r="I166" s="28">
        <v>764116.53</v>
      </c>
      <c r="J166" s="47">
        <v>0</v>
      </c>
      <c r="K166" s="47">
        <v>0</v>
      </c>
      <c r="L166" s="47">
        <v>0</v>
      </c>
      <c r="M166" s="28">
        <f t="shared" si="10"/>
        <v>764116.53</v>
      </c>
    </row>
    <row r="167" spans="1:13" x14ac:dyDescent="0.2">
      <c r="A167" s="46"/>
      <c r="B167" s="46"/>
      <c r="C167" s="26"/>
      <c r="D167" s="26"/>
      <c r="E167" s="27" t="s">
        <v>289</v>
      </c>
      <c r="F167" s="7"/>
      <c r="G167" s="9" t="s">
        <v>12</v>
      </c>
      <c r="H167" s="47">
        <v>0</v>
      </c>
      <c r="I167" s="28">
        <v>628954.07999999996</v>
      </c>
      <c r="J167" s="47">
        <v>0</v>
      </c>
      <c r="K167" s="47">
        <v>0</v>
      </c>
      <c r="L167" s="47">
        <v>0</v>
      </c>
      <c r="M167" s="28">
        <f t="shared" si="10"/>
        <v>628954.07999999996</v>
      </c>
    </row>
    <row r="168" spans="1:13" x14ac:dyDescent="0.2">
      <c r="A168" s="46"/>
      <c r="B168" s="46"/>
      <c r="C168" s="26"/>
      <c r="D168" s="26"/>
      <c r="E168" s="27" t="s">
        <v>290</v>
      </c>
      <c r="F168" s="7"/>
      <c r="G168" s="9" t="s">
        <v>27</v>
      </c>
      <c r="H168" s="47">
        <v>0</v>
      </c>
      <c r="I168" s="28">
        <v>987670.43</v>
      </c>
      <c r="J168" s="47">
        <v>0</v>
      </c>
      <c r="K168" s="47">
        <v>0</v>
      </c>
      <c r="L168" s="47">
        <v>0</v>
      </c>
      <c r="M168" s="28">
        <f t="shared" si="10"/>
        <v>987670.43</v>
      </c>
    </row>
    <row r="169" spans="1:13" x14ac:dyDescent="0.2">
      <c r="A169" s="46"/>
      <c r="B169" s="46"/>
      <c r="C169" s="26"/>
      <c r="D169" s="26"/>
      <c r="E169" s="27" t="s">
        <v>291</v>
      </c>
      <c r="F169" s="7"/>
      <c r="G169" s="9" t="s">
        <v>44</v>
      </c>
      <c r="H169" s="47">
        <v>0</v>
      </c>
      <c r="I169" s="28">
        <v>1215123.42</v>
      </c>
      <c r="J169" s="47">
        <v>0</v>
      </c>
      <c r="K169" s="47">
        <v>0</v>
      </c>
      <c r="L169" s="47">
        <v>0</v>
      </c>
      <c r="M169" s="28">
        <f t="shared" si="10"/>
        <v>1215123.42</v>
      </c>
    </row>
    <row r="170" spans="1:13" x14ac:dyDescent="0.2">
      <c r="A170" s="46"/>
      <c r="B170" s="46"/>
      <c r="C170" s="26"/>
      <c r="D170" s="26"/>
      <c r="E170" s="27" t="s">
        <v>292</v>
      </c>
      <c r="F170" s="7"/>
      <c r="G170" s="9" t="s">
        <v>14</v>
      </c>
      <c r="H170" s="47">
        <v>0</v>
      </c>
      <c r="I170" s="28">
        <v>578208.6</v>
      </c>
      <c r="J170" s="47">
        <v>0</v>
      </c>
      <c r="K170" s="47">
        <v>0</v>
      </c>
      <c r="L170" s="47">
        <v>0</v>
      </c>
      <c r="M170" s="28">
        <f t="shared" si="10"/>
        <v>578208.6</v>
      </c>
    </row>
    <row r="171" spans="1:13" x14ac:dyDescent="0.2">
      <c r="A171" s="46"/>
      <c r="B171" s="46"/>
      <c r="C171" s="26"/>
      <c r="D171" s="26"/>
      <c r="E171" s="27" t="s">
        <v>110</v>
      </c>
      <c r="F171" s="7"/>
      <c r="G171" s="9" t="s">
        <v>29</v>
      </c>
      <c r="H171" s="47">
        <v>0</v>
      </c>
      <c r="I171" s="28">
        <v>429603.17</v>
      </c>
      <c r="J171" s="47">
        <v>0</v>
      </c>
      <c r="K171" s="47">
        <v>0</v>
      </c>
      <c r="L171" s="47">
        <v>0</v>
      </c>
      <c r="M171" s="28">
        <f t="shared" si="10"/>
        <v>429603.17</v>
      </c>
    </row>
    <row r="172" spans="1:13" x14ac:dyDescent="0.2">
      <c r="A172" s="46"/>
      <c r="B172" s="46"/>
      <c r="C172" s="26"/>
      <c r="D172" s="26"/>
      <c r="E172" s="27" t="s">
        <v>117</v>
      </c>
      <c r="F172" s="7"/>
      <c r="G172" s="9" t="s">
        <v>55</v>
      </c>
      <c r="H172" s="47">
        <v>0</v>
      </c>
      <c r="I172" s="28">
        <v>1554049.59</v>
      </c>
      <c r="J172" s="47">
        <v>0</v>
      </c>
      <c r="K172" s="47">
        <v>0</v>
      </c>
      <c r="L172" s="47">
        <v>0</v>
      </c>
      <c r="M172" s="28">
        <f t="shared" si="10"/>
        <v>1554049.59</v>
      </c>
    </row>
    <row r="173" spans="1:13" x14ac:dyDescent="0.2">
      <c r="A173" s="46"/>
      <c r="B173" s="46"/>
      <c r="C173" s="26"/>
      <c r="D173" s="26"/>
      <c r="E173" s="27" t="s">
        <v>108</v>
      </c>
      <c r="F173" s="7"/>
      <c r="G173" s="9" t="s">
        <v>35</v>
      </c>
      <c r="H173" s="47">
        <v>0</v>
      </c>
      <c r="I173" s="28">
        <v>595967.02</v>
      </c>
      <c r="J173" s="47">
        <v>0</v>
      </c>
      <c r="K173" s="47">
        <v>0</v>
      </c>
      <c r="L173" s="47">
        <v>0</v>
      </c>
      <c r="M173" s="28">
        <f t="shared" si="10"/>
        <v>595967.02</v>
      </c>
    </row>
    <row r="174" spans="1:13" x14ac:dyDescent="0.2">
      <c r="A174" s="46"/>
      <c r="B174" s="46"/>
      <c r="C174" s="26"/>
      <c r="D174" s="26"/>
      <c r="E174" s="27" t="s">
        <v>121</v>
      </c>
      <c r="F174" s="7"/>
      <c r="G174" s="9" t="s">
        <v>51</v>
      </c>
      <c r="H174" s="47">
        <v>0</v>
      </c>
      <c r="I174" s="28">
        <v>2188455.71</v>
      </c>
      <c r="J174" s="47">
        <v>0</v>
      </c>
      <c r="K174" s="47">
        <v>0</v>
      </c>
      <c r="L174" s="47">
        <v>0</v>
      </c>
      <c r="M174" s="28">
        <f t="shared" si="10"/>
        <v>2188455.71</v>
      </c>
    </row>
    <row r="175" spans="1:13" x14ac:dyDescent="0.2">
      <c r="A175" s="46"/>
      <c r="B175" s="46"/>
      <c r="C175" s="26"/>
      <c r="D175" s="26"/>
      <c r="E175" s="27" t="s">
        <v>293</v>
      </c>
      <c r="F175" s="7"/>
      <c r="G175" s="9" t="s">
        <v>55</v>
      </c>
      <c r="H175" s="47">
        <v>0</v>
      </c>
      <c r="I175" s="28">
        <v>492248.6</v>
      </c>
      <c r="J175" s="47">
        <v>0</v>
      </c>
      <c r="K175" s="47">
        <v>0</v>
      </c>
      <c r="L175" s="47">
        <v>0</v>
      </c>
      <c r="M175" s="28">
        <f t="shared" si="10"/>
        <v>492248.6</v>
      </c>
    </row>
    <row r="176" spans="1:13" x14ac:dyDescent="0.2">
      <c r="A176" s="46"/>
      <c r="B176" s="46"/>
      <c r="C176" s="26"/>
      <c r="D176" s="26"/>
      <c r="E176" s="27" t="s">
        <v>107</v>
      </c>
      <c r="F176" s="7"/>
      <c r="G176" s="9" t="s">
        <v>13</v>
      </c>
      <c r="H176" s="47">
        <v>0</v>
      </c>
      <c r="I176" s="28">
        <v>406731.16</v>
      </c>
      <c r="J176" s="47">
        <v>0</v>
      </c>
      <c r="K176" s="47">
        <v>0</v>
      </c>
      <c r="L176" s="47">
        <v>0</v>
      </c>
      <c r="M176" s="28">
        <f t="shared" si="10"/>
        <v>406731.16</v>
      </c>
    </row>
    <row r="177" spans="1:13" x14ac:dyDescent="0.2">
      <c r="A177" s="46"/>
      <c r="B177" s="46"/>
      <c r="C177" s="26"/>
      <c r="D177" s="26"/>
      <c r="E177" s="27" t="s">
        <v>294</v>
      </c>
      <c r="F177" s="7"/>
      <c r="G177" s="9" t="s">
        <v>20</v>
      </c>
      <c r="H177" s="47">
        <v>0</v>
      </c>
      <c r="I177" s="28">
        <v>633220.85</v>
      </c>
      <c r="J177" s="47">
        <v>0</v>
      </c>
      <c r="K177" s="47">
        <v>0</v>
      </c>
      <c r="L177" s="47">
        <v>0</v>
      </c>
      <c r="M177" s="28">
        <f t="shared" si="10"/>
        <v>633220.85</v>
      </c>
    </row>
    <row r="178" spans="1:13" x14ac:dyDescent="0.2">
      <c r="A178" s="46"/>
      <c r="B178" s="46"/>
      <c r="C178" s="26"/>
      <c r="D178" s="26"/>
      <c r="E178" s="27" t="s">
        <v>295</v>
      </c>
      <c r="F178" s="7"/>
      <c r="G178" s="9" t="s">
        <v>20</v>
      </c>
      <c r="H178" s="47">
        <v>0</v>
      </c>
      <c r="I178" s="28">
        <v>271634.01</v>
      </c>
      <c r="J178" s="47">
        <v>0</v>
      </c>
      <c r="K178" s="47">
        <v>0</v>
      </c>
      <c r="L178" s="47">
        <v>0</v>
      </c>
      <c r="M178" s="28">
        <f t="shared" si="10"/>
        <v>271634.01</v>
      </c>
    </row>
    <row r="179" spans="1:13" x14ac:dyDescent="0.2">
      <c r="A179" s="46"/>
      <c r="B179" s="46"/>
      <c r="C179" s="26"/>
      <c r="D179" s="26"/>
      <c r="E179" s="27" t="s">
        <v>214</v>
      </c>
      <c r="F179" s="7"/>
      <c r="G179" s="9" t="s">
        <v>31</v>
      </c>
      <c r="H179" s="47">
        <v>0</v>
      </c>
      <c r="I179" s="47">
        <v>0</v>
      </c>
      <c r="J179" s="28">
        <v>439008.62</v>
      </c>
      <c r="K179" s="47">
        <v>0</v>
      </c>
      <c r="L179" s="47">
        <v>0</v>
      </c>
      <c r="M179" s="28">
        <f t="shared" si="10"/>
        <v>439008.62</v>
      </c>
    </row>
    <row r="180" spans="1:13" x14ac:dyDescent="0.2">
      <c r="A180" s="46"/>
      <c r="B180" s="46"/>
      <c r="C180" s="26"/>
      <c r="D180" s="26"/>
      <c r="E180" s="27" t="s">
        <v>296</v>
      </c>
      <c r="F180" s="7"/>
      <c r="G180" s="9" t="s">
        <v>137</v>
      </c>
      <c r="H180" s="47">
        <v>0</v>
      </c>
      <c r="I180" s="28">
        <v>1169325.43</v>
      </c>
      <c r="J180" s="47">
        <v>0</v>
      </c>
      <c r="K180" s="47">
        <v>0</v>
      </c>
      <c r="L180" s="47">
        <v>0</v>
      </c>
      <c r="M180" s="28">
        <f t="shared" si="10"/>
        <v>1169325.43</v>
      </c>
    </row>
    <row r="181" spans="1:13" x14ac:dyDescent="0.2">
      <c r="A181" s="46"/>
      <c r="B181" s="46"/>
      <c r="C181" s="26"/>
      <c r="D181" s="26"/>
      <c r="E181" s="27" t="s">
        <v>106</v>
      </c>
      <c r="F181" s="7"/>
      <c r="G181" s="9" t="s">
        <v>20</v>
      </c>
      <c r="H181" s="47">
        <v>0</v>
      </c>
      <c r="I181" s="28">
        <v>1807966.63</v>
      </c>
      <c r="J181" s="47">
        <v>0</v>
      </c>
      <c r="K181" s="47">
        <v>0</v>
      </c>
      <c r="L181" s="47">
        <v>0</v>
      </c>
      <c r="M181" s="28">
        <f t="shared" si="10"/>
        <v>1807966.63</v>
      </c>
    </row>
    <row r="182" spans="1:13" x14ac:dyDescent="0.2">
      <c r="A182" s="46"/>
      <c r="B182" s="46"/>
      <c r="C182" s="26"/>
      <c r="D182" s="26"/>
      <c r="E182" s="27" t="s">
        <v>105</v>
      </c>
      <c r="F182" s="7"/>
      <c r="G182" s="9" t="s">
        <v>20</v>
      </c>
      <c r="H182" s="47">
        <v>0</v>
      </c>
      <c r="I182" s="28">
        <v>1939682.12</v>
      </c>
      <c r="J182" s="47">
        <v>0</v>
      </c>
      <c r="K182" s="47">
        <v>0</v>
      </c>
      <c r="L182" s="47">
        <v>0</v>
      </c>
      <c r="M182" s="28">
        <f t="shared" si="10"/>
        <v>1939682.12</v>
      </c>
    </row>
    <row r="183" spans="1:13" x14ac:dyDescent="0.2">
      <c r="A183" s="46"/>
      <c r="B183" s="46"/>
      <c r="C183" s="26"/>
      <c r="D183" s="26"/>
      <c r="E183" s="27" t="s">
        <v>297</v>
      </c>
      <c r="F183" s="7"/>
      <c r="G183" s="9" t="s">
        <v>38</v>
      </c>
      <c r="H183" s="47">
        <v>0</v>
      </c>
      <c r="I183" s="28">
        <v>1734967.02</v>
      </c>
      <c r="J183" s="47">
        <v>0</v>
      </c>
      <c r="K183" s="47">
        <v>0</v>
      </c>
      <c r="L183" s="47">
        <v>0</v>
      </c>
      <c r="M183" s="28">
        <f t="shared" si="10"/>
        <v>1734967.02</v>
      </c>
    </row>
    <row r="184" spans="1:13" x14ac:dyDescent="0.2">
      <c r="A184" s="46"/>
      <c r="B184" s="46"/>
      <c r="C184" s="26"/>
      <c r="D184" s="26"/>
      <c r="E184" s="27" t="s">
        <v>298</v>
      </c>
      <c r="F184" s="7"/>
      <c r="G184" s="9" t="s">
        <v>12</v>
      </c>
      <c r="H184" s="47">
        <v>0</v>
      </c>
      <c r="I184" s="28">
        <v>360052.34</v>
      </c>
      <c r="J184" s="47">
        <v>0</v>
      </c>
      <c r="K184" s="47">
        <v>0</v>
      </c>
      <c r="L184" s="47">
        <v>0</v>
      </c>
      <c r="M184" s="28">
        <f t="shared" si="10"/>
        <v>360052.34</v>
      </c>
    </row>
    <row r="185" spans="1:13" x14ac:dyDescent="0.2">
      <c r="A185" s="46"/>
      <c r="B185" s="46"/>
      <c r="C185" s="26"/>
      <c r="D185" s="26"/>
      <c r="E185" s="27" t="s">
        <v>299</v>
      </c>
      <c r="F185" s="7"/>
      <c r="G185" s="9" t="s">
        <v>38</v>
      </c>
      <c r="H185" s="47">
        <v>0</v>
      </c>
      <c r="I185" s="28">
        <v>694163.27</v>
      </c>
      <c r="J185" s="47">
        <v>0</v>
      </c>
      <c r="K185" s="47">
        <v>0</v>
      </c>
      <c r="L185" s="47">
        <v>0</v>
      </c>
      <c r="M185" s="28">
        <f t="shared" si="10"/>
        <v>694163.27</v>
      </c>
    </row>
    <row r="186" spans="1:13" x14ac:dyDescent="0.2">
      <c r="A186" s="46"/>
      <c r="B186" s="46"/>
      <c r="C186" s="26"/>
      <c r="D186" s="26"/>
      <c r="E186" s="27" t="s">
        <v>300</v>
      </c>
      <c r="F186" s="7"/>
      <c r="G186" s="9" t="s">
        <v>25</v>
      </c>
      <c r="H186" s="47">
        <v>0</v>
      </c>
      <c r="I186" s="28">
        <v>1275218.83</v>
      </c>
      <c r="J186" s="47">
        <v>0</v>
      </c>
      <c r="K186" s="47">
        <v>0</v>
      </c>
      <c r="L186" s="47">
        <v>0</v>
      </c>
      <c r="M186" s="28">
        <f t="shared" si="10"/>
        <v>1275218.83</v>
      </c>
    </row>
    <row r="187" spans="1:13" x14ac:dyDescent="0.2">
      <c r="A187" s="46"/>
      <c r="B187" s="46"/>
      <c r="C187" s="26"/>
      <c r="D187" s="26"/>
      <c r="E187" s="27" t="s">
        <v>301</v>
      </c>
      <c r="F187" s="7"/>
      <c r="G187" s="9" t="s">
        <v>33</v>
      </c>
      <c r="H187" s="47">
        <v>0</v>
      </c>
      <c r="I187" s="28">
        <v>1091775.1100000001</v>
      </c>
      <c r="J187" s="47">
        <v>0</v>
      </c>
      <c r="K187" s="47">
        <v>0</v>
      </c>
      <c r="L187" s="47">
        <v>0</v>
      </c>
      <c r="M187" s="28">
        <f t="shared" si="10"/>
        <v>1091775.1100000001</v>
      </c>
    </row>
    <row r="188" spans="1:13" x14ac:dyDescent="0.2">
      <c r="A188" s="46"/>
      <c r="B188" s="46"/>
      <c r="C188" s="26"/>
      <c r="D188" s="26"/>
      <c r="E188" s="27" t="s">
        <v>302</v>
      </c>
      <c r="F188" s="7"/>
      <c r="G188" s="9" t="s">
        <v>303</v>
      </c>
      <c r="H188" s="47">
        <v>0</v>
      </c>
      <c r="I188" s="28">
        <v>3575976.09</v>
      </c>
      <c r="J188" s="47">
        <v>0</v>
      </c>
      <c r="K188" s="47">
        <v>0</v>
      </c>
      <c r="L188" s="47">
        <v>0</v>
      </c>
      <c r="M188" s="28">
        <f t="shared" si="10"/>
        <v>3575976.09</v>
      </c>
    </row>
    <row r="189" spans="1:13" x14ac:dyDescent="0.2">
      <c r="A189" s="46"/>
      <c r="B189" s="46"/>
      <c r="C189" s="26"/>
      <c r="D189" s="26"/>
      <c r="E189" s="27" t="s">
        <v>304</v>
      </c>
      <c r="F189" s="7"/>
      <c r="G189" s="9" t="s">
        <v>91</v>
      </c>
      <c r="H189" s="47">
        <v>0</v>
      </c>
      <c r="I189" s="28">
        <v>1238858.55</v>
      </c>
      <c r="J189" s="47">
        <v>0</v>
      </c>
      <c r="K189" s="47">
        <v>0</v>
      </c>
      <c r="L189" s="47">
        <v>0</v>
      </c>
      <c r="M189" s="28">
        <f t="shared" si="10"/>
        <v>1238858.55</v>
      </c>
    </row>
    <row r="190" spans="1:13" x14ac:dyDescent="0.2">
      <c r="A190" s="46"/>
      <c r="B190" s="46"/>
      <c r="C190" s="26"/>
      <c r="D190" s="26"/>
      <c r="E190" s="27" t="s">
        <v>103</v>
      </c>
      <c r="F190" s="7"/>
      <c r="G190" s="9" t="s">
        <v>12</v>
      </c>
      <c r="H190" s="47">
        <v>0</v>
      </c>
      <c r="I190" s="28">
        <v>1361874.12</v>
      </c>
      <c r="J190" s="47">
        <v>0</v>
      </c>
      <c r="K190" s="47">
        <v>0</v>
      </c>
      <c r="L190" s="47">
        <v>0</v>
      </c>
      <c r="M190" s="28">
        <f t="shared" si="10"/>
        <v>1361874.12</v>
      </c>
    </row>
    <row r="191" spans="1:13" x14ac:dyDescent="0.2">
      <c r="A191" s="46"/>
      <c r="B191" s="46"/>
      <c r="C191" s="26"/>
      <c r="D191" s="26"/>
      <c r="E191" s="27" t="s">
        <v>101</v>
      </c>
      <c r="F191" s="7"/>
      <c r="G191" s="9" t="s">
        <v>27</v>
      </c>
      <c r="H191" s="47">
        <v>0</v>
      </c>
      <c r="I191" s="28">
        <v>1515721.24</v>
      </c>
      <c r="J191" s="47">
        <v>0</v>
      </c>
      <c r="K191" s="47">
        <v>0</v>
      </c>
      <c r="L191" s="47">
        <v>0</v>
      </c>
      <c r="M191" s="28">
        <f t="shared" si="10"/>
        <v>1515721.24</v>
      </c>
    </row>
    <row r="192" spans="1:13" x14ac:dyDescent="0.2">
      <c r="A192" s="46"/>
      <c r="B192" s="46"/>
      <c r="C192" s="26"/>
      <c r="D192" s="26"/>
      <c r="E192" s="27" t="s">
        <v>111</v>
      </c>
      <c r="F192" s="7"/>
      <c r="G192" s="9" t="s">
        <v>29</v>
      </c>
      <c r="H192" s="47">
        <v>0</v>
      </c>
      <c r="I192" s="28">
        <v>276266.15999999997</v>
      </c>
      <c r="J192" s="47">
        <v>0</v>
      </c>
      <c r="K192" s="47">
        <v>0</v>
      </c>
      <c r="L192" s="47">
        <v>0</v>
      </c>
      <c r="M192" s="28">
        <f t="shared" si="10"/>
        <v>276266.15999999997</v>
      </c>
    </row>
    <row r="193" spans="1:13" x14ac:dyDescent="0.2">
      <c r="A193" s="46"/>
      <c r="B193" s="46"/>
      <c r="C193" s="26"/>
      <c r="D193" s="26"/>
      <c r="E193" s="27" t="s">
        <v>305</v>
      </c>
      <c r="F193" s="7"/>
      <c r="G193" s="9" t="s">
        <v>63</v>
      </c>
      <c r="H193" s="47">
        <v>0</v>
      </c>
      <c r="I193" s="28">
        <v>710611.53</v>
      </c>
      <c r="J193" s="47">
        <v>0</v>
      </c>
      <c r="K193" s="47">
        <v>0</v>
      </c>
      <c r="L193" s="47">
        <v>0</v>
      </c>
      <c r="M193" s="28">
        <f t="shared" si="10"/>
        <v>710611.53</v>
      </c>
    </row>
    <row r="194" spans="1:13" x14ac:dyDescent="0.2">
      <c r="A194" s="46"/>
      <c r="B194" s="46"/>
      <c r="C194" s="26"/>
      <c r="D194" s="26"/>
      <c r="E194" s="27" t="s">
        <v>306</v>
      </c>
      <c r="F194" s="7"/>
      <c r="G194" s="9" t="s">
        <v>138</v>
      </c>
      <c r="H194" s="47">
        <v>0</v>
      </c>
      <c r="I194" s="28">
        <v>1135585.8700000001</v>
      </c>
      <c r="J194" s="47">
        <v>0</v>
      </c>
      <c r="K194" s="47">
        <v>0</v>
      </c>
      <c r="L194" s="47">
        <v>0</v>
      </c>
      <c r="M194" s="28">
        <f t="shared" si="10"/>
        <v>1135585.8700000001</v>
      </c>
    </row>
    <row r="195" spans="1:13" x14ac:dyDescent="0.2">
      <c r="A195" s="46"/>
      <c r="B195" s="46"/>
      <c r="C195" s="26"/>
      <c r="D195" s="26"/>
      <c r="E195" s="27" t="s">
        <v>104</v>
      </c>
      <c r="F195" s="7"/>
      <c r="G195" s="9" t="s">
        <v>62</v>
      </c>
      <c r="H195" s="47">
        <v>0</v>
      </c>
      <c r="I195" s="28">
        <v>2240528.4900000002</v>
      </c>
      <c r="J195" s="47">
        <v>0</v>
      </c>
      <c r="K195" s="47">
        <v>0</v>
      </c>
      <c r="L195" s="47">
        <v>0</v>
      </c>
      <c r="M195" s="28">
        <f t="shared" si="10"/>
        <v>2240528.4900000002</v>
      </c>
    </row>
    <row r="196" spans="1:13" x14ac:dyDescent="0.2">
      <c r="A196" s="46"/>
      <c r="B196" s="46"/>
      <c r="C196" s="26"/>
      <c r="D196" s="26"/>
      <c r="E196" s="27" t="s">
        <v>307</v>
      </c>
      <c r="F196" s="7"/>
      <c r="G196" s="9" t="s">
        <v>91</v>
      </c>
      <c r="H196" s="47">
        <v>0</v>
      </c>
      <c r="I196" s="28">
        <v>979837.66</v>
      </c>
      <c r="J196" s="47">
        <v>0</v>
      </c>
      <c r="K196" s="47">
        <v>0</v>
      </c>
      <c r="L196" s="47">
        <v>0</v>
      </c>
      <c r="M196" s="28">
        <f t="shared" si="10"/>
        <v>979837.66</v>
      </c>
    </row>
    <row r="197" spans="1:13" x14ac:dyDescent="0.2">
      <c r="A197" s="46"/>
      <c r="B197" s="46"/>
      <c r="C197" s="26"/>
      <c r="D197" s="26"/>
      <c r="E197" s="27" t="s">
        <v>109</v>
      </c>
      <c r="F197" s="7"/>
      <c r="G197" s="9" t="s">
        <v>31</v>
      </c>
      <c r="H197" s="47">
        <v>0</v>
      </c>
      <c r="I197" s="28">
        <v>321950.49</v>
      </c>
      <c r="J197" s="47">
        <v>0</v>
      </c>
      <c r="K197" s="47">
        <v>0</v>
      </c>
      <c r="L197" s="47">
        <v>0</v>
      </c>
      <c r="M197" s="28">
        <f t="shared" si="10"/>
        <v>321950.49</v>
      </c>
    </row>
    <row r="198" spans="1:13" x14ac:dyDescent="0.2">
      <c r="A198" s="46"/>
      <c r="B198" s="46"/>
      <c r="C198" s="26"/>
      <c r="D198" s="26"/>
      <c r="E198" s="27" t="s">
        <v>308</v>
      </c>
      <c r="F198" s="7"/>
      <c r="G198" s="9" t="s">
        <v>37</v>
      </c>
      <c r="H198" s="47">
        <v>0</v>
      </c>
      <c r="I198" s="28">
        <v>668249.18999999994</v>
      </c>
      <c r="J198" s="47">
        <v>0</v>
      </c>
      <c r="K198" s="47">
        <v>0</v>
      </c>
      <c r="L198" s="47">
        <v>0</v>
      </c>
      <c r="M198" s="28">
        <f t="shared" si="10"/>
        <v>668249.18999999994</v>
      </c>
    </row>
    <row r="199" spans="1:13" x14ac:dyDescent="0.2">
      <c r="A199" s="46"/>
      <c r="B199" s="46"/>
      <c r="C199" s="26"/>
      <c r="D199" s="26"/>
      <c r="E199" s="27" t="s">
        <v>102</v>
      </c>
      <c r="F199" s="7"/>
      <c r="G199" s="9" t="s">
        <v>27</v>
      </c>
      <c r="H199" s="47">
        <v>0</v>
      </c>
      <c r="I199" s="28">
        <v>1105406.1100000001</v>
      </c>
      <c r="J199" s="47">
        <v>0</v>
      </c>
      <c r="K199" s="47">
        <v>0</v>
      </c>
      <c r="L199" s="47">
        <v>0</v>
      </c>
      <c r="M199" s="28">
        <f t="shared" ref="M199:M219" si="11">SUM(H199:L199)</f>
        <v>1105406.1100000001</v>
      </c>
    </row>
    <row r="200" spans="1:13" x14ac:dyDescent="0.2">
      <c r="A200" s="46"/>
      <c r="B200" s="46"/>
      <c r="C200" s="26"/>
      <c r="D200" s="26"/>
      <c r="E200" s="27" t="s">
        <v>309</v>
      </c>
      <c r="F200" s="7"/>
      <c r="G200" s="9" t="s">
        <v>28</v>
      </c>
      <c r="H200" s="47">
        <v>0</v>
      </c>
      <c r="I200" s="28">
        <v>430825.51</v>
      </c>
      <c r="J200" s="47">
        <v>0</v>
      </c>
      <c r="K200" s="47">
        <v>0</v>
      </c>
      <c r="L200" s="47">
        <v>0</v>
      </c>
      <c r="M200" s="28">
        <f t="shared" si="11"/>
        <v>430825.51</v>
      </c>
    </row>
    <row r="201" spans="1:13" x14ac:dyDescent="0.2">
      <c r="A201" s="46"/>
      <c r="B201" s="46"/>
      <c r="C201" s="26"/>
      <c r="D201" s="26"/>
      <c r="E201" s="27" t="s">
        <v>310</v>
      </c>
      <c r="F201" s="7"/>
      <c r="G201" s="9" t="s">
        <v>16</v>
      </c>
      <c r="H201" s="47">
        <v>0</v>
      </c>
      <c r="I201" s="28">
        <v>2277195.19</v>
      </c>
      <c r="J201" s="47">
        <v>0</v>
      </c>
      <c r="K201" s="47">
        <v>0</v>
      </c>
      <c r="L201" s="47">
        <v>0</v>
      </c>
      <c r="M201" s="28">
        <f t="shared" si="11"/>
        <v>2277195.19</v>
      </c>
    </row>
    <row r="202" spans="1:13" x14ac:dyDescent="0.2">
      <c r="A202" s="46"/>
      <c r="B202" s="46"/>
      <c r="C202" s="26"/>
      <c r="D202" s="26"/>
      <c r="E202" s="27" t="s">
        <v>311</v>
      </c>
      <c r="F202" s="7"/>
      <c r="G202" s="9" t="s">
        <v>12</v>
      </c>
      <c r="H202" s="47">
        <v>0</v>
      </c>
      <c r="I202" s="28">
        <v>328836.43</v>
      </c>
      <c r="J202" s="47">
        <v>0</v>
      </c>
      <c r="K202" s="47">
        <v>0</v>
      </c>
      <c r="L202" s="47">
        <v>0</v>
      </c>
      <c r="M202" s="28">
        <f t="shared" si="11"/>
        <v>328836.43</v>
      </c>
    </row>
    <row r="203" spans="1:13" x14ac:dyDescent="0.2">
      <c r="A203" s="46"/>
      <c r="B203" s="46"/>
      <c r="C203" s="26"/>
      <c r="D203" s="26"/>
      <c r="E203" s="27" t="s">
        <v>125</v>
      </c>
      <c r="F203" s="7"/>
      <c r="G203" s="9" t="s">
        <v>40</v>
      </c>
      <c r="H203" s="47">
        <v>0</v>
      </c>
      <c r="I203" s="28">
        <v>81556.33</v>
      </c>
      <c r="J203" s="47">
        <v>0</v>
      </c>
      <c r="K203" s="47">
        <v>0</v>
      </c>
      <c r="L203" s="47">
        <v>0</v>
      </c>
      <c r="M203" s="28">
        <f t="shared" si="11"/>
        <v>81556.33</v>
      </c>
    </row>
    <row r="204" spans="1:13" x14ac:dyDescent="0.2">
      <c r="A204" s="46"/>
      <c r="B204" s="46"/>
      <c r="C204" s="26"/>
      <c r="D204" s="26"/>
      <c r="E204" s="27" t="s">
        <v>312</v>
      </c>
      <c r="F204" s="7"/>
      <c r="G204" s="9" t="s">
        <v>139</v>
      </c>
      <c r="H204" s="47">
        <v>0</v>
      </c>
      <c r="I204" s="28">
        <v>1431347</v>
      </c>
      <c r="J204" s="47">
        <v>0</v>
      </c>
      <c r="K204" s="47">
        <v>0</v>
      </c>
      <c r="L204" s="47">
        <v>0</v>
      </c>
      <c r="M204" s="28">
        <f t="shared" si="11"/>
        <v>1431347</v>
      </c>
    </row>
    <row r="205" spans="1:13" ht="25.5" x14ac:dyDescent="0.2">
      <c r="A205" s="46"/>
      <c r="B205" s="46"/>
      <c r="C205" s="26"/>
      <c r="D205" s="26"/>
      <c r="E205" s="27" t="s">
        <v>313</v>
      </c>
      <c r="F205" s="7"/>
      <c r="G205" s="9" t="s">
        <v>34</v>
      </c>
      <c r="H205" s="47">
        <v>0</v>
      </c>
      <c r="I205" s="28">
        <v>3489371.35</v>
      </c>
      <c r="J205" s="47">
        <v>0</v>
      </c>
      <c r="K205" s="47">
        <v>0</v>
      </c>
      <c r="L205" s="47">
        <v>0</v>
      </c>
      <c r="M205" s="28">
        <f t="shared" si="11"/>
        <v>3489371.35</v>
      </c>
    </row>
    <row r="206" spans="1:13" x14ac:dyDescent="0.2">
      <c r="A206" s="46"/>
      <c r="B206" s="46"/>
      <c r="C206" s="26"/>
      <c r="D206" s="26"/>
      <c r="E206" s="27" t="s">
        <v>314</v>
      </c>
      <c r="F206" s="7"/>
      <c r="G206" s="9" t="s">
        <v>16</v>
      </c>
      <c r="H206" s="47">
        <v>0</v>
      </c>
      <c r="I206" s="28">
        <v>419007.27</v>
      </c>
      <c r="J206" s="47">
        <v>0</v>
      </c>
      <c r="K206" s="47">
        <v>0</v>
      </c>
      <c r="L206" s="47">
        <v>0</v>
      </c>
      <c r="M206" s="28">
        <f t="shared" si="11"/>
        <v>419007.27</v>
      </c>
    </row>
    <row r="207" spans="1:13" x14ac:dyDescent="0.2">
      <c r="A207" s="46"/>
      <c r="B207" s="46"/>
      <c r="C207" s="26"/>
      <c r="D207" s="26"/>
      <c r="E207" s="27" t="s">
        <v>315</v>
      </c>
      <c r="F207" s="7"/>
      <c r="G207" s="9" t="s">
        <v>12</v>
      </c>
      <c r="H207" s="47">
        <v>0</v>
      </c>
      <c r="I207" s="28">
        <v>1064045.71</v>
      </c>
      <c r="J207" s="47">
        <v>0</v>
      </c>
      <c r="K207" s="47">
        <v>0</v>
      </c>
      <c r="L207" s="47">
        <v>0</v>
      </c>
      <c r="M207" s="28">
        <f t="shared" si="11"/>
        <v>1064045.71</v>
      </c>
    </row>
    <row r="208" spans="1:13" x14ac:dyDescent="0.2">
      <c r="A208" s="46"/>
      <c r="B208" s="46"/>
      <c r="C208" s="26"/>
      <c r="D208" s="26"/>
      <c r="E208" s="27" t="s">
        <v>112</v>
      </c>
      <c r="F208" s="7"/>
      <c r="G208" s="9" t="s">
        <v>73</v>
      </c>
      <c r="H208" s="47">
        <v>0</v>
      </c>
      <c r="I208" s="28">
        <v>1593714.39</v>
      </c>
      <c r="J208" s="47">
        <v>0</v>
      </c>
      <c r="K208" s="47">
        <v>0</v>
      </c>
      <c r="L208" s="47">
        <v>0</v>
      </c>
      <c r="M208" s="28">
        <f t="shared" si="11"/>
        <v>1593714.39</v>
      </c>
    </row>
    <row r="209" spans="1:13" x14ac:dyDescent="0.2">
      <c r="A209" s="46"/>
      <c r="B209" s="46"/>
      <c r="C209" s="26"/>
      <c r="D209" s="26"/>
      <c r="E209" s="27" t="s">
        <v>316</v>
      </c>
      <c r="F209" s="7"/>
      <c r="G209" s="9" t="s">
        <v>226</v>
      </c>
      <c r="H209" s="47">
        <v>0</v>
      </c>
      <c r="I209" s="28">
        <v>805683.37</v>
      </c>
      <c r="J209" s="47">
        <v>0</v>
      </c>
      <c r="K209" s="47">
        <v>0</v>
      </c>
      <c r="L209" s="47">
        <v>0</v>
      </c>
      <c r="M209" s="28">
        <f t="shared" si="11"/>
        <v>805683.37</v>
      </c>
    </row>
    <row r="210" spans="1:13" x14ac:dyDescent="0.2">
      <c r="A210" s="46"/>
      <c r="B210" s="46"/>
      <c r="C210" s="26"/>
      <c r="D210" s="26"/>
      <c r="E210" s="27" t="s">
        <v>317</v>
      </c>
      <c r="F210" s="7"/>
      <c r="G210" s="9" t="s">
        <v>62</v>
      </c>
      <c r="H210" s="47">
        <v>0</v>
      </c>
      <c r="I210" s="28">
        <v>2072227.66</v>
      </c>
      <c r="J210" s="47">
        <v>0</v>
      </c>
      <c r="K210" s="47">
        <v>0</v>
      </c>
      <c r="L210" s="47">
        <v>0</v>
      </c>
      <c r="M210" s="28">
        <f t="shared" si="11"/>
        <v>2072227.66</v>
      </c>
    </row>
    <row r="211" spans="1:13" x14ac:dyDescent="0.2">
      <c r="A211" s="46"/>
      <c r="B211" s="46"/>
      <c r="C211" s="26"/>
      <c r="D211" s="26"/>
      <c r="E211" s="27" t="s">
        <v>318</v>
      </c>
      <c r="F211" s="7"/>
      <c r="G211" s="9" t="s">
        <v>137</v>
      </c>
      <c r="H211" s="47">
        <v>0</v>
      </c>
      <c r="I211" s="28">
        <v>1746055.73</v>
      </c>
      <c r="J211" s="47">
        <v>0</v>
      </c>
      <c r="K211" s="47">
        <v>0</v>
      </c>
      <c r="L211" s="47">
        <v>0</v>
      </c>
      <c r="M211" s="28">
        <f t="shared" si="11"/>
        <v>1746055.73</v>
      </c>
    </row>
    <row r="212" spans="1:13" x14ac:dyDescent="0.2">
      <c r="A212" s="46"/>
      <c r="B212" s="46"/>
      <c r="C212" s="26"/>
      <c r="D212" s="26"/>
      <c r="E212" s="27" t="s">
        <v>319</v>
      </c>
      <c r="F212" s="7"/>
      <c r="G212" s="9" t="s">
        <v>140</v>
      </c>
      <c r="H212" s="47">
        <v>0</v>
      </c>
      <c r="I212" s="28">
        <v>202211.20000000001</v>
      </c>
      <c r="J212" s="47">
        <v>0</v>
      </c>
      <c r="K212" s="47">
        <v>0</v>
      </c>
      <c r="L212" s="47">
        <v>0</v>
      </c>
      <c r="M212" s="28">
        <f t="shared" si="11"/>
        <v>202211.20000000001</v>
      </c>
    </row>
    <row r="213" spans="1:13" x14ac:dyDescent="0.2">
      <c r="A213" s="46"/>
      <c r="B213" s="46"/>
      <c r="C213" s="26"/>
      <c r="D213" s="26"/>
      <c r="E213" s="27" t="s">
        <v>129</v>
      </c>
      <c r="F213" s="7"/>
      <c r="G213" s="9" t="s">
        <v>43</v>
      </c>
      <c r="H213" s="47">
        <v>0</v>
      </c>
      <c r="I213" s="28">
        <v>1845154.66</v>
      </c>
      <c r="J213" s="47">
        <v>0</v>
      </c>
      <c r="K213" s="47">
        <v>0</v>
      </c>
      <c r="L213" s="47">
        <v>0</v>
      </c>
      <c r="M213" s="28">
        <f t="shared" si="11"/>
        <v>1845154.66</v>
      </c>
    </row>
    <row r="214" spans="1:13" ht="25.5" x14ac:dyDescent="0.2">
      <c r="A214" s="46"/>
      <c r="B214" s="46"/>
      <c r="C214" s="26"/>
      <c r="D214" s="26"/>
      <c r="E214" s="27" t="s">
        <v>320</v>
      </c>
      <c r="F214" s="7"/>
      <c r="G214" s="9" t="s">
        <v>25</v>
      </c>
      <c r="H214" s="47">
        <v>0</v>
      </c>
      <c r="I214" s="28">
        <v>800626.61</v>
      </c>
      <c r="J214" s="47">
        <v>0</v>
      </c>
      <c r="K214" s="47">
        <v>0</v>
      </c>
      <c r="L214" s="47">
        <v>0</v>
      </c>
      <c r="M214" s="28">
        <f t="shared" si="11"/>
        <v>800626.61</v>
      </c>
    </row>
    <row r="215" spans="1:13" ht="25.5" x14ac:dyDescent="0.2">
      <c r="A215" s="46"/>
      <c r="B215" s="46"/>
      <c r="C215" s="26"/>
      <c r="D215" s="26"/>
      <c r="E215" s="27" t="s">
        <v>321</v>
      </c>
      <c r="F215" s="7"/>
      <c r="G215" s="9" t="s">
        <v>53</v>
      </c>
      <c r="H215" s="47">
        <v>0</v>
      </c>
      <c r="I215" s="28">
        <v>1003577.92</v>
      </c>
      <c r="J215" s="47">
        <v>0</v>
      </c>
      <c r="K215" s="47">
        <v>0</v>
      </c>
      <c r="L215" s="47">
        <v>0</v>
      </c>
      <c r="M215" s="28">
        <f t="shared" si="11"/>
        <v>1003577.92</v>
      </c>
    </row>
    <row r="216" spans="1:13" x14ac:dyDescent="0.2">
      <c r="A216" s="46"/>
      <c r="B216" s="46"/>
      <c r="C216" s="26"/>
      <c r="D216" s="26"/>
      <c r="E216" s="27" t="s">
        <v>130</v>
      </c>
      <c r="F216" s="7"/>
      <c r="G216" s="9" t="s">
        <v>27</v>
      </c>
      <c r="H216" s="47">
        <v>0</v>
      </c>
      <c r="I216" s="28">
        <v>1066112.27</v>
      </c>
      <c r="J216" s="47">
        <v>0</v>
      </c>
      <c r="K216" s="47">
        <v>0</v>
      </c>
      <c r="L216" s="47">
        <v>0</v>
      </c>
      <c r="M216" s="28">
        <f t="shared" si="11"/>
        <v>1066112.27</v>
      </c>
    </row>
    <row r="217" spans="1:13" x14ac:dyDescent="0.2">
      <c r="A217" s="46"/>
      <c r="B217" s="46"/>
      <c r="C217" s="26"/>
      <c r="D217" s="26"/>
      <c r="E217" s="27" t="s">
        <v>131</v>
      </c>
      <c r="F217" s="7"/>
      <c r="G217" s="9" t="s">
        <v>20</v>
      </c>
      <c r="H217" s="47">
        <v>0</v>
      </c>
      <c r="I217" s="28">
        <v>1068460.1000000001</v>
      </c>
      <c r="J217" s="47">
        <v>0</v>
      </c>
      <c r="K217" s="47">
        <v>0</v>
      </c>
      <c r="L217" s="47">
        <v>0</v>
      </c>
      <c r="M217" s="28">
        <f t="shared" si="11"/>
        <v>1068460.1000000001</v>
      </c>
    </row>
    <row r="218" spans="1:13" x14ac:dyDescent="0.2">
      <c r="A218" s="46"/>
      <c r="B218" s="46"/>
      <c r="C218" s="26"/>
      <c r="D218" s="26"/>
      <c r="E218" s="27" t="s">
        <v>127</v>
      </c>
      <c r="F218" s="7"/>
      <c r="G218" s="9" t="s">
        <v>74</v>
      </c>
      <c r="H218" s="47">
        <v>0</v>
      </c>
      <c r="I218" s="28">
        <v>2759973.04</v>
      </c>
      <c r="J218" s="47">
        <v>0</v>
      </c>
      <c r="K218" s="47">
        <v>0</v>
      </c>
      <c r="L218" s="47">
        <v>0</v>
      </c>
      <c r="M218" s="28">
        <f t="shared" si="11"/>
        <v>2759973.04</v>
      </c>
    </row>
    <row r="219" spans="1:13" ht="25.5" x14ac:dyDescent="0.2">
      <c r="A219" s="46"/>
      <c r="B219" s="46"/>
      <c r="C219" s="26"/>
      <c r="D219" s="26"/>
      <c r="E219" s="27" t="s">
        <v>128</v>
      </c>
      <c r="F219" s="7"/>
      <c r="G219" s="9" t="s">
        <v>16</v>
      </c>
      <c r="H219" s="47">
        <v>0</v>
      </c>
      <c r="I219" s="28">
        <v>1421425.79</v>
      </c>
      <c r="J219" s="47">
        <v>0</v>
      </c>
      <c r="K219" s="47">
        <v>0</v>
      </c>
      <c r="L219" s="47">
        <v>0</v>
      </c>
      <c r="M219" s="28">
        <f t="shared" si="11"/>
        <v>1421425.79</v>
      </c>
    </row>
    <row r="220" spans="1:13" s="8" customFormat="1" x14ac:dyDescent="0.2">
      <c r="A220" s="20"/>
      <c r="B220" s="20"/>
      <c r="C220" s="21"/>
      <c r="D220" s="22" t="s">
        <v>68</v>
      </c>
      <c r="E220" s="23" t="s">
        <v>69</v>
      </c>
      <c r="F220" s="21"/>
      <c r="G220" s="31"/>
      <c r="H220" s="25">
        <v>0</v>
      </c>
      <c r="I220" s="24">
        <v>11254811</v>
      </c>
      <c r="J220" s="25">
        <v>0</v>
      </c>
      <c r="K220" s="25">
        <v>0</v>
      </c>
      <c r="L220" s="25">
        <v>0</v>
      </c>
      <c r="M220" s="24">
        <v>11254811</v>
      </c>
    </row>
    <row r="221" spans="1:13" x14ac:dyDescent="0.2">
      <c r="A221" s="46"/>
      <c r="B221" s="46"/>
      <c r="C221" s="26"/>
      <c r="D221" s="26"/>
      <c r="E221" s="27" t="s">
        <v>322</v>
      </c>
      <c r="F221" s="7"/>
      <c r="G221" s="9" t="s">
        <v>15</v>
      </c>
      <c r="H221" s="47">
        <v>0</v>
      </c>
      <c r="I221" s="28">
        <v>1251564.83</v>
      </c>
      <c r="J221" s="47">
        <v>0</v>
      </c>
      <c r="K221" s="47">
        <v>0</v>
      </c>
      <c r="L221" s="47">
        <v>0</v>
      </c>
      <c r="M221" s="28">
        <f>SUM(H221:L221)</f>
        <v>1251564.83</v>
      </c>
    </row>
    <row r="222" spans="1:13" x14ac:dyDescent="0.2">
      <c r="A222" s="46"/>
      <c r="B222" s="46"/>
      <c r="C222" s="26"/>
      <c r="D222" s="26"/>
      <c r="E222" s="27" t="s">
        <v>323</v>
      </c>
      <c r="F222" s="7"/>
      <c r="G222" s="9" t="s">
        <v>324</v>
      </c>
      <c r="H222" s="47">
        <v>0</v>
      </c>
      <c r="I222" s="28">
        <v>4619994.74</v>
      </c>
      <c r="J222" s="47">
        <v>0</v>
      </c>
      <c r="K222" s="47">
        <v>0</v>
      </c>
      <c r="L222" s="47">
        <v>0</v>
      </c>
      <c r="M222" s="28">
        <f>SUM(H222:L222)</f>
        <v>4619994.74</v>
      </c>
    </row>
    <row r="223" spans="1:13" x14ac:dyDescent="0.2">
      <c r="A223" s="46"/>
      <c r="B223" s="46"/>
      <c r="C223" s="26"/>
      <c r="D223" s="26"/>
      <c r="E223" s="27" t="s">
        <v>133</v>
      </c>
      <c r="F223" s="7"/>
      <c r="G223" s="9" t="s">
        <v>141</v>
      </c>
      <c r="H223" s="47">
        <v>0</v>
      </c>
      <c r="I223" s="28">
        <v>2515088.7000000002</v>
      </c>
      <c r="J223" s="47">
        <v>0</v>
      </c>
      <c r="K223" s="47">
        <v>0</v>
      </c>
      <c r="L223" s="47">
        <v>0</v>
      </c>
      <c r="M223" s="28">
        <f>SUM(H223:L223)</f>
        <v>2515088.7000000002</v>
      </c>
    </row>
    <row r="224" spans="1:13" x14ac:dyDescent="0.2">
      <c r="A224" s="46"/>
      <c r="B224" s="46"/>
      <c r="C224" s="26"/>
      <c r="D224" s="26"/>
      <c r="E224" s="27" t="s">
        <v>132</v>
      </c>
      <c r="F224" s="7"/>
      <c r="G224" s="9" t="s">
        <v>33</v>
      </c>
      <c r="H224" s="47">
        <v>0</v>
      </c>
      <c r="I224" s="28">
        <v>1926639.71</v>
      </c>
      <c r="J224" s="47">
        <v>0</v>
      </c>
      <c r="K224" s="47">
        <v>0</v>
      </c>
      <c r="L224" s="47">
        <v>0</v>
      </c>
      <c r="M224" s="28">
        <f>SUM(H224:L224)</f>
        <v>1926639.71</v>
      </c>
    </row>
    <row r="225" spans="1:13" x14ac:dyDescent="0.2">
      <c r="A225" s="46"/>
      <c r="B225" s="46"/>
      <c r="C225" s="26"/>
      <c r="D225" s="26"/>
      <c r="E225" s="27" t="s">
        <v>325</v>
      </c>
      <c r="F225" s="7"/>
      <c r="G225" s="9" t="s">
        <v>13</v>
      </c>
      <c r="H225" s="47">
        <v>0</v>
      </c>
      <c r="I225" s="28">
        <v>941523.15</v>
      </c>
      <c r="J225" s="47">
        <v>0</v>
      </c>
      <c r="K225" s="47">
        <v>0</v>
      </c>
      <c r="L225" s="47">
        <v>0</v>
      </c>
      <c r="M225" s="28">
        <f>SUM(H225:L225)</f>
        <v>941523.15</v>
      </c>
    </row>
    <row r="226" spans="1:13" s="8" customFormat="1" x14ac:dyDescent="0.2">
      <c r="A226" s="20"/>
      <c r="B226" s="20"/>
      <c r="C226" s="21"/>
      <c r="D226" s="22" t="s">
        <v>326</v>
      </c>
      <c r="E226" s="23" t="s">
        <v>327</v>
      </c>
      <c r="F226" s="21"/>
      <c r="G226" s="31"/>
      <c r="H226" s="25">
        <v>0</v>
      </c>
      <c r="I226" s="25">
        <v>0</v>
      </c>
      <c r="J226" s="25">
        <v>0</v>
      </c>
      <c r="K226" s="25">
        <v>0</v>
      </c>
      <c r="L226" s="24">
        <v>750126</v>
      </c>
      <c r="M226" s="24">
        <v>750126</v>
      </c>
    </row>
    <row r="227" spans="1:13" ht="25.5" x14ac:dyDescent="0.2">
      <c r="A227" s="46"/>
      <c r="B227" s="46"/>
      <c r="C227" s="26"/>
      <c r="D227" s="26"/>
      <c r="E227" s="27" t="s">
        <v>328</v>
      </c>
      <c r="F227" s="7"/>
      <c r="G227" s="9" t="s">
        <v>43</v>
      </c>
      <c r="H227" s="47">
        <v>0</v>
      </c>
      <c r="I227" s="47">
        <v>0</v>
      </c>
      <c r="J227" s="47">
        <v>0</v>
      </c>
      <c r="K227" s="47">
        <v>0</v>
      </c>
      <c r="L227" s="28">
        <v>750126</v>
      </c>
      <c r="M227" s="28">
        <f t="shared" ref="M227" si="12">SUM(H227:L227)</f>
        <v>750126</v>
      </c>
    </row>
    <row r="228" spans="1:13" s="8" customFormat="1" x14ac:dyDescent="0.2">
      <c r="A228" s="20"/>
      <c r="B228" s="20"/>
      <c r="C228" s="21"/>
      <c r="D228" s="22" t="s">
        <v>329</v>
      </c>
      <c r="E228" s="23" t="s">
        <v>330</v>
      </c>
      <c r="F228" s="21"/>
      <c r="G228" s="31"/>
      <c r="H228" s="25">
        <v>0</v>
      </c>
      <c r="I228" s="24">
        <v>2619109</v>
      </c>
      <c r="J228" s="25">
        <v>0</v>
      </c>
      <c r="K228" s="25">
        <v>0</v>
      </c>
      <c r="L228" s="25">
        <v>0</v>
      </c>
      <c r="M228" s="24">
        <v>2619109</v>
      </c>
    </row>
    <row r="229" spans="1:13" x14ac:dyDescent="0.2">
      <c r="A229" s="46"/>
      <c r="B229" s="46"/>
      <c r="C229" s="26"/>
      <c r="D229" s="26"/>
      <c r="E229" s="26" t="s">
        <v>331</v>
      </c>
      <c r="F229" s="7"/>
      <c r="G229" s="9" t="s">
        <v>14</v>
      </c>
      <c r="H229" s="47">
        <v>0</v>
      </c>
      <c r="I229" s="28">
        <v>2619109</v>
      </c>
      <c r="J229" s="47">
        <v>0</v>
      </c>
      <c r="K229" s="47">
        <v>0</v>
      </c>
      <c r="L229" s="47">
        <v>0</v>
      </c>
      <c r="M229" s="28">
        <f>SUM(H229:L229)</f>
        <v>2619109</v>
      </c>
    </row>
    <row r="230" spans="1:13" x14ac:dyDescent="0.2">
      <c r="E230" s="30"/>
      <c r="H230" s="29"/>
      <c r="I230" s="29"/>
      <c r="J230" s="28"/>
      <c r="K230" s="29"/>
      <c r="L230" s="29"/>
      <c r="M230" s="28"/>
    </row>
    <row r="231" spans="1:13" s="16" customFormat="1" ht="18" customHeight="1" x14ac:dyDescent="0.2">
      <c r="A231" s="71" t="s">
        <v>332</v>
      </c>
      <c r="B231" s="71"/>
      <c r="C231" s="71"/>
      <c r="D231" s="71"/>
      <c r="E231" s="71"/>
      <c r="F231" s="12"/>
      <c r="G231" s="13"/>
      <c r="H231" s="14">
        <v>9774674</v>
      </c>
      <c r="I231" s="15">
        <f t="shared" ref="I231:M232" si="13">SUM(I232)</f>
        <v>0</v>
      </c>
      <c r="J231" s="15">
        <f t="shared" si="13"/>
        <v>0</v>
      </c>
      <c r="K231" s="15">
        <f t="shared" si="13"/>
        <v>0</v>
      </c>
      <c r="L231" s="15">
        <f t="shared" si="13"/>
        <v>0</v>
      </c>
      <c r="M231" s="14">
        <v>9774674</v>
      </c>
    </row>
    <row r="232" spans="1:13" x14ac:dyDescent="0.2">
      <c r="B232" s="54" t="s">
        <v>71</v>
      </c>
      <c r="C232" s="54"/>
      <c r="D232" s="54"/>
      <c r="E232" s="54"/>
      <c r="H232" s="11">
        <f>SUM(H233)</f>
        <v>9774674</v>
      </c>
      <c r="I232" s="19">
        <f t="shared" si="13"/>
        <v>0</v>
      </c>
      <c r="J232" s="19">
        <f t="shared" si="13"/>
        <v>0</v>
      </c>
      <c r="K232" s="19">
        <f t="shared" si="13"/>
        <v>0</v>
      </c>
      <c r="L232" s="19">
        <f t="shared" si="13"/>
        <v>0</v>
      </c>
      <c r="M232" s="11">
        <f t="shared" si="13"/>
        <v>9774674</v>
      </c>
    </row>
    <row r="233" spans="1:13" x14ac:dyDescent="0.2">
      <c r="C233" s="54" t="s">
        <v>24</v>
      </c>
      <c r="D233" s="54"/>
      <c r="E233" s="54"/>
      <c r="H233" s="11">
        <f>SUM(H234,H236)</f>
        <v>9774674</v>
      </c>
      <c r="I233" s="19">
        <f t="shared" ref="I233:M233" si="14">SUM(I234,I236)</f>
        <v>0</v>
      </c>
      <c r="J233" s="19">
        <f t="shared" si="14"/>
        <v>0</v>
      </c>
      <c r="K233" s="19">
        <f t="shared" si="14"/>
        <v>0</v>
      </c>
      <c r="L233" s="19">
        <f t="shared" si="14"/>
        <v>0</v>
      </c>
      <c r="M233" s="11">
        <f t="shared" si="14"/>
        <v>9774674</v>
      </c>
    </row>
    <row r="234" spans="1:13" s="8" customFormat="1" x14ac:dyDescent="0.2">
      <c r="A234" s="20"/>
      <c r="B234" s="20"/>
      <c r="C234" s="21"/>
      <c r="D234" s="22" t="s">
        <v>70</v>
      </c>
      <c r="E234" s="23" t="s">
        <v>56</v>
      </c>
      <c r="F234" s="21"/>
      <c r="G234" s="31"/>
      <c r="H234" s="24">
        <v>603223</v>
      </c>
      <c r="I234" s="25">
        <v>0</v>
      </c>
      <c r="J234" s="25">
        <v>0</v>
      </c>
      <c r="K234" s="25">
        <v>0</v>
      </c>
      <c r="L234" s="25">
        <v>0</v>
      </c>
      <c r="M234" s="24">
        <v>603223</v>
      </c>
    </row>
    <row r="235" spans="1:13" x14ac:dyDescent="0.2">
      <c r="A235" s="43"/>
      <c r="B235" s="43"/>
      <c r="C235" s="43"/>
      <c r="D235" s="43"/>
      <c r="E235" s="45" t="s">
        <v>333</v>
      </c>
      <c r="F235" s="44"/>
      <c r="G235" s="38" t="s">
        <v>334</v>
      </c>
      <c r="H235" s="40">
        <v>603223.30000000005</v>
      </c>
      <c r="I235" s="41">
        <v>0</v>
      </c>
      <c r="J235" s="40">
        <v>0</v>
      </c>
      <c r="K235" s="41">
        <v>0</v>
      </c>
      <c r="L235" s="41">
        <v>0</v>
      </c>
      <c r="M235" s="40">
        <f>SUM(H235:L235)</f>
        <v>603223.30000000005</v>
      </c>
    </row>
    <row r="236" spans="1:13" s="8" customFormat="1" x14ac:dyDescent="0.2">
      <c r="A236" s="20"/>
      <c r="B236" s="20"/>
      <c r="C236" s="21"/>
      <c r="D236" s="22" t="s">
        <v>147</v>
      </c>
      <c r="E236" s="23" t="s">
        <v>148</v>
      </c>
      <c r="F236" s="21"/>
      <c r="G236" s="31"/>
      <c r="H236" s="24">
        <v>9171451</v>
      </c>
      <c r="I236" s="25">
        <v>0</v>
      </c>
      <c r="J236" s="25">
        <v>0</v>
      </c>
      <c r="K236" s="25">
        <v>0</v>
      </c>
      <c r="L236" s="25">
        <v>0</v>
      </c>
      <c r="M236" s="24">
        <v>9171451</v>
      </c>
    </row>
    <row r="237" spans="1:13" x14ac:dyDescent="0.2">
      <c r="E237" s="30" t="s">
        <v>335</v>
      </c>
      <c r="G237" s="9" t="s">
        <v>63</v>
      </c>
      <c r="H237" s="28">
        <v>1414390.64</v>
      </c>
      <c r="I237" s="29">
        <v>0</v>
      </c>
      <c r="J237" s="29">
        <v>0</v>
      </c>
      <c r="K237" s="29">
        <v>0</v>
      </c>
      <c r="L237" s="29">
        <v>0</v>
      </c>
      <c r="M237" s="28">
        <f t="shared" ref="M237:M242" si="15">SUM(H237:L237)</f>
        <v>1414390.64</v>
      </c>
    </row>
    <row r="238" spans="1:13" x14ac:dyDescent="0.2">
      <c r="E238" s="30" t="s">
        <v>336</v>
      </c>
      <c r="G238" s="9" t="s">
        <v>337</v>
      </c>
      <c r="H238" s="28">
        <v>1525515.15</v>
      </c>
      <c r="I238" s="29">
        <v>0</v>
      </c>
      <c r="J238" s="29">
        <v>0</v>
      </c>
      <c r="K238" s="29">
        <v>0</v>
      </c>
      <c r="L238" s="29">
        <v>0</v>
      </c>
      <c r="M238" s="28">
        <f t="shared" si="15"/>
        <v>1525515.15</v>
      </c>
    </row>
    <row r="239" spans="1:13" x14ac:dyDescent="0.2">
      <c r="E239" s="30" t="s">
        <v>338</v>
      </c>
      <c r="G239" s="9" t="s">
        <v>139</v>
      </c>
      <c r="H239" s="28">
        <v>1576309.1</v>
      </c>
      <c r="I239" s="29">
        <v>0</v>
      </c>
      <c r="J239" s="29">
        <v>0</v>
      </c>
      <c r="K239" s="29">
        <v>0</v>
      </c>
      <c r="L239" s="29">
        <v>0</v>
      </c>
      <c r="M239" s="28">
        <f t="shared" si="15"/>
        <v>1576309.1</v>
      </c>
    </row>
    <row r="240" spans="1:13" x14ac:dyDescent="0.2">
      <c r="E240" s="30" t="s">
        <v>339</v>
      </c>
      <c r="G240" s="9" t="s">
        <v>303</v>
      </c>
      <c r="H240" s="28">
        <v>1500072.43</v>
      </c>
      <c r="I240" s="29">
        <v>0</v>
      </c>
      <c r="J240" s="29">
        <v>0</v>
      </c>
      <c r="K240" s="29">
        <v>0</v>
      </c>
      <c r="L240" s="29">
        <v>0</v>
      </c>
      <c r="M240" s="28">
        <f t="shared" si="15"/>
        <v>1500072.43</v>
      </c>
    </row>
    <row r="241" spans="1:13" x14ac:dyDescent="0.2">
      <c r="E241" s="30" t="s">
        <v>333</v>
      </c>
      <c r="G241" s="9" t="s">
        <v>334</v>
      </c>
      <c r="H241" s="28">
        <v>760585.9</v>
      </c>
      <c r="I241" s="29">
        <v>0</v>
      </c>
      <c r="J241" s="29">
        <v>0</v>
      </c>
      <c r="K241" s="29">
        <v>0</v>
      </c>
      <c r="L241" s="29">
        <v>0</v>
      </c>
      <c r="M241" s="28">
        <f t="shared" si="15"/>
        <v>760585.9</v>
      </c>
    </row>
    <row r="242" spans="1:13" x14ac:dyDescent="0.2">
      <c r="E242" s="30" t="s">
        <v>340</v>
      </c>
      <c r="G242" s="9" t="s">
        <v>51</v>
      </c>
      <c r="H242" s="28">
        <v>2394577.5</v>
      </c>
      <c r="I242" s="29">
        <v>0</v>
      </c>
      <c r="J242" s="29">
        <v>0</v>
      </c>
      <c r="K242" s="29">
        <v>0</v>
      </c>
      <c r="L242" s="29">
        <v>0</v>
      </c>
      <c r="M242" s="28">
        <f t="shared" si="15"/>
        <v>2394577.5</v>
      </c>
    </row>
    <row r="243" spans="1:13" x14ac:dyDescent="0.2">
      <c r="E243" s="30"/>
      <c r="H243" s="29"/>
      <c r="I243" s="29"/>
      <c r="J243" s="28"/>
      <c r="K243" s="29"/>
      <c r="L243" s="29"/>
      <c r="M243" s="28"/>
    </row>
    <row r="244" spans="1:13" s="16" customFormat="1" ht="18" customHeight="1" x14ac:dyDescent="0.2">
      <c r="A244" s="71" t="s">
        <v>142</v>
      </c>
      <c r="B244" s="71"/>
      <c r="C244" s="71"/>
      <c r="D244" s="71"/>
      <c r="E244" s="71"/>
      <c r="F244" s="12"/>
      <c r="G244" s="13"/>
      <c r="H244" s="15">
        <f>SUM(H245)</f>
        <v>0</v>
      </c>
      <c r="I244" s="14">
        <v>1969256</v>
      </c>
      <c r="J244" s="15">
        <f t="shared" ref="I244:M246" si="16">SUM(J245)</f>
        <v>0</v>
      </c>
      <c r="K244" s="15">
        <f t="shared" si="16"/>
        <v>0</v>
      </c>
      <c r="L244" s="15">
        <f t="shared" si="16"/>
        <v>0</v>
      </c>
      <c r="M244" s="14">
        <v>1969256</v>
      </c>
    </row>
    <row r="245" spans="1:13" x14ac:dyDescent="0.2">
      <c r="B245" s="54" t="s">
        <v>71</v>
      </c>
      <c r="C245" s="54"/>
      <c r="D245" s="54"/>
      <c r="E245" s="54"/>
      <c r="H245" s="29">
        <f>SUM(H246)</f>
        <v>0</v>
      </c>
      <c r="I245" s="11">
        <f t="shared" si="16"/>
        <v>1969256</v>
      </c>
      <c r="J245" s="29">
        <f t="shared" si="16"/>
        <v>0</v>
      </c>
      <c r="K245" s="29">
        <f t="shared" si="16"/>
        <v>0</v>
      </c>
      <c r="L245" s="29">
        <f t="shared" si="16"/>
        <v>0</v>
      </c>
      <c r="M245" s="11">
        <f t="shared" si="16"/>
        <v>1969256</v>
      </c>
    </row>
    <row r="246" spans="1:13" x14ac:dyDescent="0.2">
      <c r="C246" s="54" t="s">
        <v>19</v>
      </c>
      <c r="D246" s="54"/>
      <c r="E246" s="54"/>
      <c r="H246" s="29">
        <f>SUM(H247)</f>
        <v>0</v>
      </c>
      <c r="I246" s="11">
        <f t="shared" si="16"/>
        <v>1969256</v>
      </c>
      <c r="J246" s="29">
        <f t="shared" si="16"/>
        <v>0</v>
      </c>
      <c r="K246" s="29">
        <f t="shared" si="16"/>
        <v>0</v>
      </c>
      <c r="L246" s="29">
        <f t="shared" si="16"/>
        <v>0</v>
      </c>
      <c r="M246" s="11">
        <f t="shared" si="16"/>
        <v>1969256</v>
      </c>
    </row>
    <row r="247" spans="1:13" s="8" customFormat="1" x14ac:dyDescent="0.2">
      <c r="A247" s="20"/>
      <c r="B247" s="20"/>
      <c r="C247" s="21"/>
      <c r="D247" s="22" t="s">
        <v>89</v>
      </c>
      <c r="E247" s="23" t="s">
        <v>90</v>
      </c>
      <c r="F247" s="21"/>
      <c r="G247" s="31"/>
      <c r="H247" s="25">
        <v>0</v>
      </c>
      <c r="I247" s="24">
        <v>1969256</v>
      </c>
      <c r="J247" s="25">
        <v>0</v>
      </c>
      <c r="K247" s="25">
        <v>0</v>
      </c>
      <c r="L247" s="25">
        <v>0</v>
      </c>
      <c r="M247" s="24">
        <v>1969256</v>
      </c>
    </row>
    <row r="248" spans="1:13" ht="51" customHeight="1" x14ac:dyDescent="0.2">
      <c r="E248" s="30" t="s">
        <v>143</v>
      </c>
      <c r="G248" s="9" t="s">
        <v>50</v>
      </c>
      <c r="H248" s="29">
        <v>0</v>
      </c>
      <c r="I248" s="28">
        <v>1969256</v>
      </c>
      <c r="J248" s="29">
        <v>0</v>
      </c>
      <c r="K248" s="29">
        <v>0</v>
      </c>
      <c r="L248" s="29">
        <v>0</v>
      </c>
      <c r="M248" s="28">
        <f>SUM(H248:L248)</f>
        <v>1969256</v>
      </c>
    </row>
    <row r="249" spans="1:13" x14ac:dyDescent="0.2">
      <c r="E249" s="30"/>
      <c r="H249" s="50"/>
      <c r="I249" s="50"/>
      <c r="J249" s="50"/>
      <c r="K249" s="50"/>
      <c r="L249" s="50"/>
      <c r="M249" s="28"/>
    </row>
    <row r="250" spans="1:13" s="16" customFormat="1" ht="18" customHeight="1" x14ac:dyDescent="0.2">
      <c r="A250" s="71" t="s">
        <v>4</v>
      </c>
      <c r="B250" s="71"/>
      <c r="C250" s="71"/>
      <c r="D250" s="71"/>
      <c r="E250" s="71"/>
      <c r="F250" s="12"/>
      <c r="G250" s="13"/>
      <c r="H250" s="14">
        <v>242609594</v>
      </c>
      <c r="I250" s="15">
        <v>0</v>
      </c>
      <c r="J250" s="14">
        <v>113310744</v>
      </c>
      <c r="K250" s="14">
        <v>26670570</v>
      </c>
      <c r="L250" s="14">
        <v>492002007</v>
      </c>
      <c r="M250" s="14">
        <v>874592914.68000007</v>
      </c>
    </row>
    <row r="251" spans="1:13" s="8" customFormat="1" x14ac:dyDescent="0.2">
      <c r="A251" s="26"/>
      <c r="B251" s="54" t="s">
        <v>71</v>
      </c>
      <c r="C251" s="54"/>
      <c r="D251" s="54"/>
      <c r="E251" s="54"/>
      <c r="F251" s="7"/>
      <c r="G251" s="9"/>
      <c r="H251" s="11">
        <v>242609594</v>
      </c>
      <c r="I251" s="19">
        <v>0</v>
      </c>
      <c r="J251" s="11">
        <v>113310744</v>
      </c>
      <c r="K251" s="11">
        <v>26670570</v>
      </c>
      <c r="L251" s="11">
        <v>492002007</v>
      </c>
      <c r="M251" s="11">
        <v>874592915</v>
      </c>
    </row>
    <row r="252" spans="1:13" s="8" customFormat="1" x14ac:dyDescent="0.2">
      <c r="A252" s="26"/>
      <c r="B252" s="17"/>
      <c r="C252" s="54" t="s">
        <v>24</v>
      </c>
      <c r="D252" s="54"/>
      <c r="E252" s="54"/>
      <c r="F252" s="7"/>
      <c r="G252" s="9"/>
      <c r="H252" s="11">
        <f>SUM(H253,H287,H289)</f>
        <v>242609594</v>
      </c>
      <c r="I252" s="19">
        <f t="shared" ref="I252:M252" si="17">SUM(I253,I287,I289)</f>
        <v>0</v>
      </c>
      <c r="J252" s="19">
        <f t="shared" si="17"/>
        <v>0</v>
      </c>
      <c r="K252" s="11">
        <f t="shared" si="17"/>
        <v>22184452</v>
      </c>
      <c r="L252" s="11">
        <f t="shared" si="17"/>
        <v>29395581</v>
      </c>
      <c r="M252" s="11">
        <f t="shared" si="17"/>
        <v>294189627</v>
      </c>
    </row>
    <row r="253" spans="1:13" s="8" customFormat="1" x14ac:dyDescent="0.2">
      <c r="A253" s="20"/>
      <c r="B253" s="20"/>
      <c r="C253" s="21"/>
      <c r="D253" s="22" t="s">
        <v>70</v>
      </c>
      <c r="E253" s="23" t="s">
        <v>56</v>
      </c>
      <c r="F253" s="21"/>
      <c r="G253" s="31"/>
      <c r="H253" s="24">
        <v>242609594</v>
      </c>
      <c r="I253" s="25">
        <v>0</v>
      </c>
      <c r="J253" s="25">
        <v>0</v>
      </c>
      <c r="K253" s="24">
        <v>21835010</v>
      </c>
      <c r="L253" s="24">
        <v>29395581</v>
      </c>
      <c r="M253" s="24">
        <v>293840185</v>
      </c>
    </row>
    <row r="254" spans="1:13" s="8" customFormat="1" ht="25.5" x14ac:dyDescent="0.2">
      <c r="A254" s="26"/>
      <c r="B254" s="26"/>
      <c r="C254" s="26"/>
      <c r="D254" s="46"/>
      <c r="E254" s="27" t="s">
        <v>341</v>
      </c>
      <c r="F254" s="7"/>
      <c r="G254" s="9" t="s">
        <v>46</v>
      </c>
      <c r="H254" s="28">
        <v>3634802.37</v>
      </c>
      <c r="I254" s="29">
        <v>0</v>
      </c>
      <c r="J254" s="29">
        <v>0</v>
      </c>
      <c r="K254" s="29">
        <v>0</v>
      </c>
      <c r="L254" s="29">
        <v>0</v>
      </c>
      <c r="M254" s="28">
        <f t="shared" ref="M254:M291" si="18">SUM(H254:L254)</f>
        <v>3634802.37</v>
      </c>
    </row>
    <row r="255" spans="1:13" s="8" customFormat="1" ht="38.25" x14ac:dyDescent="0.2">
      <c r="A255" s="26"/>
      <c r="B255" s="26"/>
      <c r="C255" s="26"/>
      <c r="D255" s="46"/>
      <c r="E255" s="27" t="s">
        <v>342</v>
      </c>
      <c r="F255" s="7"/>
      <c r="G255" s="9" t="s">
        <v>41</v>
      </c>
      <c r="H255" s="28">
        <v>4574798.7</v>
      </c>
      <c r="I255" s="29">
        <v>0</v>
      </c>
      <c r="J255" s="29">
        <v>0</v>
      </c>
      <c r="K255" s="29">
        <v>0</v>
      </c>
      <c r="L255" s="29">
        <v>0</v>
      </c>
      <c r="M255" s="28">
        <f t="shared" si="18"/>
        <v>4574798.7</v>
      </c>
    </row>
    <row r="256" spans="1:13" s="8" customFormat="1" ht="25.5" x14ac:dyDescent="0.2">
      <c r="A256" s="26"/>
      <c r="B256" s="26"/>
      <c r="C256" s="26"/>
      <c r="D256" s="46"/>
      <c r="E256" s="27" t="s">
        <v>343</v>
      </c>
      <c r="F256" s="7"/>
      <c r="G256" s="9" t="s">
        <v>72</v>
      </c>
      <c r="H256" s="28">
        <v>19268495.109999999</v>
      </c>
      <c r="I256" s="29">
        <v>0</v>
      </c>
      <c r="J256" s="29">
        <v>0</v>
      </c>
      <c r="K256" s="29">
        <v>0</v>
      </c>
      <c r="L256" s="29">
        <v>0</v>
      </c>
      <c r="M256" s="28">
        <f t="shared" si="18"/>
        <v>19268495.109999999</v>
      </c>
    </row>
    <row r="257" spans="1:13" s="8" customFormat="1" ht="38.25" x14ac:dyDescent="0.2">
      <c r="A257" s="26"/>
      <c r="B257" s="26"/>
      <c r="C257" s="26"/>
      <c r="D257" s="46"/>
      <c r="E257" s="27" t="s">
        <v>344</v>
      </c>
      <c r="F257" s="7"/>
      <c r="G257" s="9" t="s">
        <v>63</v>
      </c>
      <c r="H257" s="28">
        <v>11093058.4</v>
      </c>
      <c r="I257" s="29">
        <v>0</v>
      </c>
      <c r="J257" s="29">
        <v>0</v>
      </c>
      <c r="K257" s="29">
        <v>0</v>
      </c>
      <c r="L257" s="29">
        <v>0</v>
      </c>
      <c r="M257" s="28">
        <f t="shared" si="18"/>
        <v>11093058.4</v>
      </c>
    </row>
    <row r="258" spans="1:13" s="8" customFormat="1" ht="38.25" x14ac:dyDescent="0.2">
      <c r="A258" s="26"/>
      <c r="B258" s="26"/>
      <c r="C258" s="26"/>
      <c r="D258" s="46"/>
      <c r="E258" s="27" t="s">
        <v>345</v>
      </c>
      <c r="F258" s="7"/>
      <c r="G258" s="9" t="s">
        <v>39</v>
      </c>
      <c r="H258" s="28">
        <v>4096205.14</v>
      </c>
      <c r="I258" s="29">
        <v>0</v>
      </c>
      <c r="J258" s="29">
        <v>0</v>
      </c>
      <c r="K258" s="29">
        <v>0</v>
      </c>
      <c r="L258" s="29">
        <v>0</v>
      </c>
      <c r="M258" s="28">
        <f t="shared" si="18"/>
        <v>4096205.14</v>
      </c>
    </row>
    <row r="259" spans="1:13" s="8" customFormat="1" ht="38.25" x14ac:dyDescent="0.2">
      <c r="A259" s="26"/>
      <c r="B259" s="26"/>
      <c r="C259" s="26"/>
      <c r="D259" s="46"/>
      <c r="E259" s="27" t="s">
        <v>346</v>
      </c>
      <c r="F259" s="7"/>
      <c r="G259" s="9" t="s">
        <v>63</v>
      </c>
      <c r="H259" s="28">
        <v>5484854.0300000003</v>
      </c>
      <c r="I259" s="29">
        <v>0</v>
      </c>
      <c r="J259" s="29">
        <v>0</v>
      </c>
      <c r="K259" s="29">
        <v>0</v>
      </c>
      <c r="L259" s="29">
        <v>0</v>
      </c>
      <c r="M259" s="28">
        <f t="shared" si="18"/>
        <v>5484854.0300000003</v>
      </c>
    </row>
    <row r="260" spans="1:13" s="8" customFormat="1" ht="25.5" x14ac:dyDescent="0.2">
      <c r="A260" s="26"/>
      <c r="B260" s="26"/>
      <c r="C260" s="26"/>
      <c r="D260" s="46"/>
      <c r="E260" s="27" t="s">
        <v>347</v>
      </c>
      <c r="F260" s="7"/>
      <c r="G260" s="9" t="s">
        <v>22</v>
      </c>
      <c r="H260" s="28">
        <v>10234887.85</v>
      </c>
      <c r="I260" s="29">
        <v>0</v>
      </c>
      <c r="J260" s="29">
        <v>0</v>
      </c>
      <c r="K260" s="29">
        <v>0</v>
      </c>
      <c r="L260" s="29">
        <v>0</v>
      </c>
      <c r="M260" s="28">
        <f t="shared" si="18"/>
        <v>10234887.85</v>
      </c>
    </row>
    <row r="261" spans="1:13" s="8" customFormat="1" ht="38.25" x14ac:dyDescent="0.2">
      <c r="A261" s="26"/>
      <c r="B261" s="26"/>
      <c r="C261" s="26"/>
      <c r="D261" s="46"/>
      <c r="E261" s="27" t="s">
        <v>348</v>
      </c>
      <c r="F261" s="7"/>
      <c r="G261" s="9" t="s">
        <v>18</v>
      </c>
      <c r="H261" s="28">
        <v>11812815.779999999</v>
      </c>
      <c r="I261" s="29">
        <v>0</v>
      </c>
      <c r="J261" s="29">
        <v>0</v>
      </c>
      <c r="K261" s="29">
        <v>0</v>
      </c>
      <c r="L261" s="29">
        <v>0</v>
      </c>
      <c r="M261" s="28">
        <f t="shared" si="18"/>
        <v>11812815.779999999</v>
      </c>
    </row>
    <row r="262" spans="1:13" s="8" customFormat="1" ht="38.25" x14ac:dyDescent="0.2">
      <c r="A262" s="26"/>
      <c r="B262" s="26"/>
      <c r="C262" s="26"/>
      <c r="D262" s="46"/>
      <c r="E262" s="27" t="s">
        <v>349</v>
      </c>
      <c r="F262" s="7"/>
      <c r="G262" s="9" t="s">
        <v>145</v>
      </c>
      <c r="H262" s="28">
        <v>11269050.65</v>
      </c>
      <c r="I262" s="29">
        <v>0</v>
      </c>
      <c r="J262" s="29">
        <v>0</v>
      </c>
      <c r="K262" s="29">
        <v>0</v>
      </c>
      <c r="L262" s="29">
        <v>0</v>
      </c>
      <c r="M262" s="28">
        <f t="shared" si="18"/>
        <v>11269050.65</v>
      </c>
    </row>
    <row r="263" spans="1:13" s="8" customFormat="1" ht="25.5" customHeight="1" x14ac:dyDescent="0.2">
      <c r="A263" s="26"/>
      <c r="B263" s="26"/>
      <c r="C263" s="26"/>
      <c r="D263" s="46"/>
      <c r="E263" s="27" t="s">
        <v>350</v>
      </c>
      <c r="F263" s="7"/>
      <c r="G263" s="9" t="s">
        <v>91</v>
      </c>
      <c r="H263" s="28">
        <v>10352141.050000001</v>
      </c>
      <c r="I263" s="29">
        <v>0</v>
      </c>
      <c r="J263" s="29">
        <v>0</v>
      </c>
      <c r="K263" s="29">
        <v>0</v>
      </c>
      <c r="L263" s="29">
        <v>0</v>
      </c>
      <c r="M263" s="28">
        <f t="shared" si="18"/>
        <v>10352141.050000001</v>
      </c>
    </row>
    <row r="264" spans="1:13" s="8" customFormat="1" ht="25.5" customHeight="1" x14ac:dyDescent="0.2">
      <c r="A264" s="26"/>
      <c r="B264" s="26"/>
      <c r="C264" s="26"/>
      <c r="D264" s="46"/>
      <c r="E264" s="27" t="s">
        <v>351</v>
      </c>
      <c r="F264" s="7"/>
      <c r="G264" s="9" t="s">
        <v>14</v>
      </c>
      <c r="H264" s="28">
        <v>8906009.9800000004</v>
      </c>
      <c r="I264" s="29">
        <v>0</v>
      </c>
      <c r="J264" s="29">
        <v>0</v>
      </c>
      <c r="K264" s="29">
        <v>0</v>
      </c>
      <c r="L264" s="29">
        <v>0</v>
      </c>
      <c r="M264" s="28">
        <f t="shared" si="18"/>
        <v>8906009.9800000004</v>
      </c>
    </row>
    <row r="265" spans="1:13" s="8" customFormat="1" ht="38.25" x14ac:dyDescent="0.2">
      <c r="A265" s="26"/>
      <c r="B265" s="26"/>
      <c r="C265" s="26"/>
      <c r="D265" s="46"/>
      <c r="E265" s="27" t="s">
        <v>352</v>
      </c>
      <c r="F265" s="7"/>
      <c r="G265" s="9" t="s">
        <v>59</v>
      </c>
      <c r="H265" s="28">
        <v>12458963.859999999</v>
      </c>
      <c r="I265" s="29">
        <v>0</v>
      </c>
      <c r="J265" s="29">
        <v>0</v>
      </c>
      <c r="K265" s="29">
        <v>0</v>
      </c>
      <c r="L265" s="29">
        <v>0</v>
      </c>
      <c r="M265" s="28">
        <f t="shared" si="18"/>
        <v>12458963.859999999</v>
      </c>
    </row>
    <row r="266" spans="1:13" s="8" customFormat="1" ht="25.5" customHeight="1" x14ac:dyDescent="0.2">
      <c r="A266" s="26"/>
      <c r="B266" s="26"/>
      <c r="C266" s="26"/>
      <c r="D266" s="46"/>
      <c r="E266" s="27" t="s">
        <v>353</v>
      </c>
      <c r="F266" s="7"/>
      <c r="G266" s="9" t="s">
        <v>18</v>
      </c>
      <c r="H266" s="28">
        <v>8108213.2999999998</v>
      </c>
      <c r="I266" s="29">
        <v>0</v>
      </c>
      <c r="J266" s="29">
        <v>0</v>
      </c>
      <c r="K266" s="29">
        <v>0</v>
      </c>
      <c r="L266" s="29">
        <v>0</v>
      </c>
      <c r="M266" s="28">
        <f t="shared" si="18"/>
        <v>8108213.2999999998</v>
      </c>
    </row>
    <row r="267" spans="1:13" s="8" customFormat="1" ht="38.25" x14ac:dyDescent="0.2">
      <c r="A267" s="26"/>
      <c r="B267" s="26"/>
      <c r="C267" s="26"/>
      <c r="D267" s="46"/>
      <c r="E267" s="27" t="s">
        <v>354</v>
      </c>
      <c r="F267" s="7"/>
      <c r="G267" s="9" t="s">
        <v>36</v>
      </c>
      <c r="H267" s="28">
        <v>6172700.5899999999</v>
      </c>
      <c r="I267" s="29">
        <v>0</v>
      </c>
      <c r="J267" s="29">
        <v>0</v>
      </c>
      <c r="K267" s="29">
        <v>0</v>
      </c>
      <c r="L267" s="29">
        <v>0</v>
      </c>
      <c r="M267" s="28">
        <f t="shared" si="18"/>
        <v>6172700.5899999999</v>
      </c>
    </row>
    <row r="268" spans="1:13" s="8" customFormat="1" ht="38.25" x14ac:dyDescent="0.2">
      <c r="A268" s="26"/>
      <c r="B268" s="26"/>
      <c r="C268" s="26"/>
      <c r="D268" s="46"/>
      <c r="E268" s="27" t="s">
        <v>355</v>
      </c>
      <c r="F268" s="7"/>
      <c r="G268" s="9" t="s">
        <v>91</v>
      </c>
      <c r="H268" s="28">
        <v>7904022.6299999999</v>
      </c>
      <c r="I268" s="29">
        <v>0</v>
      </c>
      <c r="J268" s="29">
        <v>0</v>
      </c>
      <c r="K268" s="29">
        <v>0</v>
      </c>
      <c r="L268" s="29">
        <v>0</v>
      </c>
      <c r="M268" s="28">
        <f t="shared" si="18"/>
        <v>7904022.6299999999</v>
      </c>
    </row>
    <row r="269" spans="1:13" s="8" customFormat="1" ht="25.5" x14ac:dyDescent="0.2">
      <c r="A269" s="26"/>
      <c r="B269" s="26"/>
      <c r="C269" s="26"/>
      <c r="D269" s="46"/>
      <c r="E269" s="27" t="s">
        <v>356</v>
      </c>
      <c r="F269" s="7"/>
      <c r="G269" s="9" t="s">
        <v>85</v>
      </c>
      <c r="H269" s="28">
        <v>3815906.26</v>
      </c>
      <c r="I269" s="29">
        <v>0</v>
      </c>
      <c r="J269" s="29">
        <v>0</v>
      </c>
      <c r="K269" s="29">
        <v>0</v>
      </c>
      <c r="L269" s="29">
        <v>0</v>
      </c>
      <c r="M269" s="28">
        <f t="shared" si="18"/>
        <v>3815906.26</v>
      </c>
    </row>
    <row r="270" spans="1:13" s="8" customFormat="1" ht="38.25" x14ac:dyDescent="0.2">
      <c r="A270" s="26"/>
      <c r="B270" s="26"/>
      <c r="C270" s="26"/>
      <c r="D270" s="46"/>
      <c r="E270" s="27" t="s">
        <v>357</v>
      </c>
      <c r="F270" s="7"/>
      <c r="G270" s="9" t="s">
        <v>37</v>
      </c>
      <c r="H270" s="28">
        <v>5572769.6299999999</v>
      </c>
      <c r="I270" s="29">
        <v>0</v>
      </c>
      <c r="J270" s="29">
        <v>0</v>
      </c>
      <c r="K270" s="29">
        <v>0</v>
      </c>
      <c r="L270" s="29">
        <v>0</v>
      </c>
      <c r="M270" s="28">
        <f t="shared" si="18"/>
        <v>5572769.6299999999</v>
      </c>
    </row>
    <row r="271" spans="1:13" s="8" customFormat="1" ht="25.5" x14ac:dyDescent="0.2">
      <c r="A271" s="26"/>
      <c r="B271" s="26"/>
      <c r="C271" s="26"/>
      <c r="D271" s="46"/>
      <c r="E271" s="27" t="s">
        <v>358</v>
      </c>
      <c r="F271" s="7"/>
      <c r="G271" s="9" t="s">
        <v>144</v>
      </c>
      <c r="H271" s="28">
        <v>4882682.97</v>
      </c>
      <c r="I271" s="29">
        <v>0</v>
      </c>
      <c r="J271" s="29">
        <v>0</v>
      </c>
      <c r="K271" s="29">
        <v>0</v>
      </c>
      <c r="L271" s="29">
        <v>0</v>
      </c>
      <c r="M271" s="28">
        <f t="shared" si="18"/>
        <v>4882682.97</v>
      </c>
    </row>
    <row r="272" spans="1:13" s="8" customFormat="1" ht="25.5" x14ac:dyDescent="0.2">
      <c r="A272" s="26"/>
      <c r="B272" s="26"/>
      <c r="C272" s="26"/>
      <c r="D272" s="46"/>
      <c r="E272" s="27" t="s">
        <v>359</v>
      </c>
      <c r="F272" s="7"/>
      <c r="G272" s="9" t="s">
        <v>26</v>
      </c>
      <c r="H272" s="28">
        <v>3823554.77</v>
      </c>
      <c r="I272" s="29">
        <v>0</v>
      </c>
      <c r="J272" s="29">
        <v>0</v>
      </c>
      <c r="K272" s="29">
        <v>0</v>
      </c>
      <c r="L272" s="29">
        <v>0</v>
      </c>
      <c r="M272" s="28">
        <f t="shared" si="18"/>
        <v>3823554.77</v>
      </c>
    </row>
    <row r="273" spans="1:13" s="8" customFormat="1" ht="25.5" x14ac:dyDescent="0.2">
      <c r="A273" s="26"/>
      <c r="B273" s="26"/>
      <c r="C273" s="26"/>
      <c r="D273" s="46"/>
      <c r="E273" s="27" t="s">
        <v>360</v>
      </c>
      <c r="F273" s="7"/>
      <c r="G273" s="9" t="s">
        <v>30</v>
      </c>
      <c r="H273" s="28">
        <v>4568446.5999999996</v>
      </c>
      <c r="I273" s="29">
        <v>0</v>
      </c>
      <c r="J273" s="29">
        <v>0</v>
      </c>
      <c r="K273" s="29">
        <v>0</v>
      </c>
      <c r="L273" s="29">
        <v>0</v>
      </c>
      <c r="M273" s="28">
        <f t="shared" si="18"/>
        <v>4568446.5999999996</v>
      </c>
    </row>
    <row r="274" spans="1:13" s="8" customFormat="1" ht="38.25" x14ac:dyDescent="0.2">
      <c r="A274" s="26"/>
      <c r="B274" s="26"/>
      <c r="C274" s="26"/>
      <c r="D274" s="46"/>
      <c r="E274" s="27" t="s">
        <v>361</v>
      </c>
      <c r="F274" s="7"/>
      <c r="G274" s="9" t="s">
        <v>54</v>
      </c>
      <c r="H274" s="28">
        <v>13580172.42</v>
      </c>
      <c r="I274" s="29">
        <v>0</v>
      </c>
      <c r="J274" s="29">
        <v>0</v>
      </c>
      <c r="K274" s="29">
        <v>0</v>
      </c>
      <c r="L274" s="29">
        <v>0</v>
      </c>
      <c r="M274" s="28">
        <f t="shared" si="18"/>
        <v>13580172.42</v>
      </c>
    </row>
    <row r="275" spans="1:13" s="8" customFormat="1" ht="25.5" x14ac:dyDescent="0.2">
      <c r="A275" s="26"/>
      <c r="B275" s="26"/>
      <c r="C275" s="26"/>
      <c r="D275" s="46"/>
      <c r="E275" s="27" t="s">
        <v>362</v>
      </c>
      <c r="F275" s="7"/>
      <c r="G275" s="9" t="s">
        <v>44</v>
      </c>
      <c r="H275" s="28">
        <v>6971630.7599999998</v>
      </c>
      <c r="I275" s="29">
        <v>0</v>
      </c>
      <c r="J275" s="29">
        <v>0</v>
      </c>
      <c r="K275" s="29">
        <v>0</v>
      </c>
      <c r="L275" s="29">
        <v>0</v>
      </c>
      <c r="M275" s="28">
        <f t="shared" si="18"/>
        <v>6971630.7599999998</v>
      </c>
    </row>
    <row r="276" spans="1:13" s="8" customFormat="1" ht="25.5" x14ac:dyDescent="0.2">
      <c r="A276" s="26"/>
      <c r="B276" s="26"/>
      <c r="C276" s="26"/>
      <c r="D276" s="46"/>
      <c r="E276" s="27" t="s">
        <v>363</v>
      </c>
      <c r="F276" s="7"/>
      <c r="G276" s="9" t="s">
        <v>44</v>
      </c>
      <c r="H276" s="28">
        <v>7692491.54</v>
      </c>
      <c r="I276" s="29">
        <v>0</v>
      </c>
      <c r="J276" s="29">
        <v>0</v>
      </c>
      <c r="K276" s="29">
        <v>0</v>
      </c>
      <c r="L276" s="29">
        <v>0</v>
      </c>
      <c r="M276" s="28">
        <f t="shared" si="18"/>
        <v>7692491.54</v>
      </c>
    </row>
    <row r="277" spans="1:13" s="8" customFormat="1" ht="38.25" x14ac:dyDescent="0.2">
      <c r="A277" s="35"/>
      <c r="B277" s="35"/>
      <c r="C277" s="35"/>
      <c r="D277" s="34"/>
      <c r="E277" s="36" t="s">
        <v>364</v>
      </c>
      <c r="F277" s="37"/>
      <c r="G277" s="38" t="s">
        <v>44</v>
      </c>
      <c r="H277" s="40">
        <v>8906768.3900000006</v>
      </c>
      <c r="I277" s="41">
        <v>0</v>
      </c>
      <c r="J277" s="41">
        <v>0</v>
      </c>
      <c r="K277" s="41">
        <v>0</v>
      </c>
      <c r="L277" s="41">
        <v>0</v>
      </c>
      <c r="M277" s="40">
        <f t="shared" si="18"/>
        <v>8906768.3900000006</v>
      </c>
    </row>
    <row r="278" spans="1:13" s="8" customFormat="1" ht="38.25" x14ac:dyDescent="0.2">
      <c r="A278" s="26"/>
      <c r="B278" s="26"/>
      <c r="C278" s="26"/>
      <c r="D278" s="46"/>
      <c r="E278" s="27" t="s">
        <v>365</v>
      </c>
      <c r="F278" s="7"/>
      <c r="G278" s="9" t="s">
        <v>44</v>
      </c>
      <c r="H278" s="28">
        <v>8640167.8399999999</v>
      </c>
      <c r="I278" s="29">
        <v>0</v>
      </c>
      <c r="J278" s="29">
        <v>0</v>
      </c>
      <c r="K278" s="29">
        <v>0</v>
      </c>
      <c r="L278" s="29">
        <v>0</v>
      </c>
      <c r="M278" s="28">
        <f t="shared" si="18"/>
        <v>8640167.8399999999</v>
      </c>
    </row>
    <row r="279" spans="1:13" s="8" customFormat="1" ht="38.25" x14ac:dyDescent="0.2">
      <c r="A279" s="26"/>
      <c r="B279" s="26"/>
      <c r="C279" s="26"/>
      <c r="D279" s="46"/>
      <c r="E279" s="27" t="s">
        <v>366</v>
      </c>
      <c r="F279" s="7"/>
      <c r="G279" s="9" t="s">
        <v>45</v>
      </c>
      <c r="H279" s="28">
        <v>4665557.9000000004</v>
      </c>
      <c r="I279" s="29">
        <v>0</v>
      </c>
      <c r="J279" s="29">
        <v>0</v>
      </c>
      <c r="K279" s="29">
        <v>0</v>
      </c>
      <c r="L279" s="29">
        <v>0</v>
      </c>
      <c r="M279" s="28">
        <f t="shared" si="18"/>
        <v>4665557.9000000004</v>
      </c>
    </row>
    <row r="280" spans="1:13" s="8" customFormat="1" ht="38.25" x14ac:dyDescent="0.2">
      <c r="A280" s="26"/>
      <c r="B280" s="26"/>
      <c r="C280" s="26"/>
      <c r="D280" s="46"/>
      <c r="E280" s="27" t="s">
        <v>367</v>
      </c>
      <c r="F280" s="7"/>
      <c r="G280" s="9" t="s">
        <v>34</v>
      </c>
      <c r="H280" s="28">
        <v>7418425.1500000004</v>
      </c>
      <c r="I280" s="29">
        <v>0</v>
      </c>
      <c r="J280" s="29">
        <v>0</v>
      </c>
      <c r="K280" s="29">
        <v>0</v>
      </c>
      <c r="L280" s="29">
        <v>0</v>
      </c>
      <c r="M280" s="28">
        <f t="shared" si="18"/>
        <v>7418425.1500000004</v>
      </c>
    </row>
    <row r="281" spans="1:13" s="8" customFormat="1" ht="25.5" x14ac:dyDescent="0.2">
      <c r="A281" s="26"/>
      <c r="B281" s="26"/>
      <c r="C281" s="26"/>
      <c r="D281" s="46"/>
      <c r="E281" s="27" t="s">
        <v>368</v>
      </c>
      <c r="F281" s="7"/>
      <c r="G281" s="9" t="s">
        <v>36</v>
      </c>
      <c r="H281" s="28">
        <v>26700000</v>
      </c>
      <c r="I281" s="29">
        <v>0</v>
      </c>
      <c r="J281" s="29">
        <v>0</v>
      </c>
      <c r="K281" s="29">
        <v>0</v>
      </c>
      <c r="L281" s="29">
        <v>0</v>
      </c>
      <c r="M281" s="28">
        <f t="shared" si="18"/>
        <v>26700000</v>
      </c>
    </row>
    <row r="282" spans="1:13" s="8" customFormat="1" ht="38.25" x14ac:dyDescent="0.2">
      <c r="A282" s="26"/>
      <c r="B282" s="26"/>
      <c r="C282" s="26"/>
      <c r="D282" s="46"/>
      <c r="E282" s="27" t="s">
        <v>369</v>
      </c>
      <c r="F282" s="7"/>
      <c r="G282" s="9" t="s">
        <v>370</v>
      </c>
      <c r="H282" s="29">
        <v>0</v>
      </c>
      <c r="I282" s="29">
        <v>0</v>
      </c>
      <c r="J282" s="29">
        <v>0</v>
      </c>
      <c r="K282" s="29">
        <v>0</v>
      </c>
      <c r="L282" s="28">
        <v>900000</v>
      </c>
      <c r="M282" s="28">
        <f t="shared" si="18"/>
        <v>900000</v>
      </c>
    </row>
    <row r="283" spans="1:13" s="8" customFormat="1" ht="25.5" x14ac:dyDescent="0.2">
      <c r="A283" s="26"/>
      <c r="B283" s="26"/>
      <c r="C283" s="26"/>
      <c r="D283" s="46"/>
      <c r="E283" s="27" t="s">
        <v>371</v>
      </c>
      <c r="F283" s="7"/>
      <c r="G283" s="9" t="s">
        <v>174</v>
      </c>
      <c r="H283" s="29">
        <v>0</v>
      </c>
      <c r="I283" s="29">
        <v>0</v>
      </c>
      <c r="J283" s="29">
        <v>0</v>
      </c>
      <c r="K283" s="28">
        <v>8474156.1999999993</v>
      </c>
      <c r="L283" s="29">
        <v>0</v>
      </c>
      <c r="M283" s="28">
        <f t="shared" si="18"/>
        <v>8474156.1999999993</v>
      </c>
    </row>
    <row r="284" spans="1:13" s="8" customFormat="1" ht="25.5" x14ac:dyDescent="0.2">
      <c r="A284" s="26"/>
      <c r="B284" s="26"/>
      <c r="C284" s="26"/>
      <c r="D284" s="46"/>
      <c r="E284" s="27" t="s">
        <v>372</v>
      </c>
      <c r="F284" s="7"/>
      <c r="G284" s="9" t="s">
        <v>15</v>
      </c>
      <c r="H284" s="29">
        <v>0</v>
      </c>
      <c r="I284" s="29">
        <v>0</v>
      </c>
      <c r="J284" s="29">
        <v>0</v>
      </c>
      <c r="K284" s="29">
        <v>0</v>
      </c>
      <c r="L284" s="28">
        <v>28495580.699999999</v>
      </c>
      <c r="M284" s="28">
        <f t="shared" si="18"/>
        <v>28495580.699999999</v>
      </c>
    </row>
    <row r="285" spans="1:13" s="8" customFormat="1" ht="38.25" x14ac:dyDescent="0.2">
      <c r="A285" s="26"/>
      <c r="B285" s="26"/>
      <c r="C285" s="26"/>
      <c r="D285" s="46"/>
      <c r="E285" s="27" t="s">
        <v>373</v>
      </c>
      <c r="F285" s="7"/>
      <c r="G285" s="9" t="s">
        <v>20</v>
      </c>
      <c r="H285" s="29">
        <v>0</v>
      </c>
      <c r="I285" s="29">
        <v>0</v>
      </c>
      <c r="J285" s="29">
        <v>0</v>
      </c>
      <c r="K285" s="28">
        <v>3348508.58</v>
      </c>
      <c r="L285" s="29">
        <v>0</v>
      </c>
      <c r="M285" s="28">
        <f t="shared" si="18"/>
        <v>3348508.58</v>
      </c>
    </row>
    <row r="286" spans="1:13" s="8" customFormat="1" ht="38.25" x14ac:dyDescent="0.2">
      <c r="A286" s="26"/>
      <c r="B286" s="26"/>
      <c r="C286" s="26"/>
      <c r="D286" s="46"/>
      <c r="E286" s="27" t="s">
        <v>374</v>
      </c>
      <c r="F286" s="7"/>
      <c r="G286" s="9" t="s">
        <v>21</v>
      </c>
      <c r="H286" s="29">
        <v>0</v>
      </c>
      <c r="I286" s="29">
        <v>0</v>
      </c>
      <c r="J286" s="29">
        <v>0</v>
      </c>
      <c r="K286" s="28">
        <v>10012345.189999999</v>
      </c>
      <c r="L286" s="29">
        <v>0</v>
      </c>
      <c r="M286" s="28">
        <f t="shared" si="18"/>
        <v>10012345.189999999</v>
      </c>
    </row>
    <row r="287" spans="1:13" s="8" customFormat="1" ht="25.5" x14ac:dyDescent="0.2">
      <c r="A287" s="20"/>
      <c r="B287" s="20"/>
      <c r="C287" s="21"/>
      <c r="D287" s="22" t="s">
        <v>375</v>
      </c>
      <c r="E287" s="23" t="s">
        <v>376</v>
      </c>
      <c r="F287" s="21"/>
      <c r="G287" s="31"/>
      <c r="H287" s="25">
        <v>0</v>
      </c>
      <c r="I287" s="25">
        <v>0</v>
      </c>
      <c r="J287" s="25">
        <v>0</v>
      </c>
      <c r="K287" s="24">
        <v>163442</v>
      </c>
      <c r="L287" s="25">
        <v>0</v>
      </c>
      <c r="M287" s="24">
        <v>163442</v>
      </c>
    </row>
    <row r="288" spans="1:13" s="8" customFormat="1" ht="38.25" x14ac:dyDescent="0.2">
      <c r="A288" s="26"/>
      <c r="B288" s="26"/>
      <c r="C288" s="26"/>
      <c r="D288" s="46"/>
      <c r="E288" s="27" t="s">
        <v>377</v>
      </c>
      <c r="F288" s="7"/>
      <c r="G288" s="9" t="s">
        <v>39</v>
      </c>
      <c r="H288" s="29">
        <v>0</v>
      </c>
      <c r="I288" s="29">
        <v>0</v>
      </c>
      <c r="J288" s="29">
        <v>0</v>
      </c>
      <c r="K288" s="28">
        <v>163442.35</v>
      </c>
      <c r="L288" s="29">
        <v>0</v>
      </c>
      <c r="M288" s="28">
        <f t="shared" si="18"/>
        <v>163442.35</v>
      </c>
    </row>
    <row r="289" spans="1:13" s="8" customFormat="1" ht="25.5" x14ac:dyDescent="0.2">
      <c r="A289" s="20"/>
      <c r="B289" s="20"/>
      <c r="C289" s="21"/>
      <c r="D289" s="22" t="s">
        <v>378</v>
      </c>
      <c r="E289" s="23" t="s">
        <v>379</v>
      </c>
      <c r="F289" s="21"/>
      <c r="G289" s="31"/>
      <c r="H289" s="25">
        <v>0</v>
      </c>
      <c r="I289" s="25">
        <v>0</v>
      </c>
      <c r="J289" s="25">
        <v>0</v>
      </c>
      <c r="K289" s="24">
        <v>186000</v>
      </c>
      <c r="L289" s="25">
        <v>0</v>
      </c>
      <c r="M289" s="24">
        <v>186000</v>
      </c>
    </row>
    <row r="290" spans="1:13" s="8" customFormat="1" ht="25.5" x14ac:dyDescent="0.2">
      <c r="A290" s="26"/>
      <c r="B290" s="26"/>
      <c r="C290" s="26"/>
      <c r="D290" s="46"/>
      <c r="E290" s="27" t="s">
        <v>380</v>
      </c>
      <c r="F290" s="7"/>
      <c r="G290" s="9" t="s">
        <v>17</v>
      </c>
      <c r="H290" s="29">
        <v>0</v>
      </c>
      <c r="I290" s="29">
        <v>0</v>
      </c>
      <c r="J290" s="29">
        <v>0</v>
      </c>
      <c r="K290" s="28">
        <v>144000</v>
      </c>
      <c r="L290" s="29">
        <v>0</v>
      </c>
      <c r="M290" s="28">
        <f t="shared" si="18"/>
        <v>144000</v>
      </c>
    </row>
    <row r="291" spans="1:13" s="8" customFormat="1" ht="38.25" x14ac:dyDescent="0.2">
      <c r="A291" s="26"/>
      <c r="B291" s="26"/>
      <c r="C291" s="26"/>
      <c r="D291" s="46"/>
      <c r="E291" s="27" t="s">
        <v>381</v>
      </c>
      <c r="F291" s="7"/>
      <c r="G291" s="9" t="s">
        <v>53</v>
      </c>
      <c r="H291" s="29">
        <v>0</v>
      </c>
      <c r="I291" s="29">
        <v>0</v>
      </c>
      <c r="J291" s="29">
        <v>0</v>
      </c>
      <c r="K291" s="28">
        <v>42000</v>
      </c>
      <c r="L291" s="29">
        <v>0</v>
      </c>
      <c r="M291" s="28">
        <f t="shared" si="18"/>
        <v>42000</v>
      </c>
    </row>
    <row r="292" spans="1:13" s="8" customFormat="1" x14ac:dyDescent="0.2">
      <c r="A292" s="26"/>
      <c r="B292" s="26"/>
      <c r="C292" s="26"/>
      <c r="D292" s="46"/>
      <c r="E292" s="27"/>
      <c r="F292" s="7"/>
      <c r="G292" s="9"/>
      <c r="H292" s="29"/>
      <c r="I292" s="29"/>
      <c r="J292" s="29"/>
      <c r="K292" s="29"/>
      <c r="L292" s="28"/>
      <c r="M292" s="28"/>
    </row>
    <row r="293" spans="1:13" s="8" customFormat="1" x14ac:dyDescent="0.2">
      <c r="A293" s="26"/>
      <c r="B293" s="26"/>
      <c r="C293" s="54" t="s">
        <v>382</v>
      </c>
      <c r="D293" s="54"/>
      <c r="E293" s="54"/>
      <c r="F293" s="7"/>
      <c r="G293" s="9"/>
      <c r="H293" s="19">
        <f>SUM(H294,H301)</f>
        <v>0</v>
      </c>
      <c r="I293" s="19">
        <f t="shared" ref="I293:K293" si="19">SUM(I294,I301)</f>
        <v>0</v>
      </c>
      <c r="J293" s="11">
        <f>SUM(J294,J301)</f>
        <v>406654</v>
      </c>
      <c r="K293" s="19">
        <f t="shared" si="19"/>
        <v>0</v>
      </c>
      <c r="L293" s="11">
        <f>SUM(L294,L301)</f>
        <v>25007430</v>
      </c>
      <c r="M293" s="11">
        <f>SUM(M294,M301)</f>
        <v>25414084</v>
      </c>
    </row>
    <row r="294" spans="1:13" s="8" customFormat="1" x14ac:dyDescent="0.2">
      <c r="A294" s="20"/>
      <c r="B294" s="20"/>
      <c r="C294" s="21"/>
      <c r="D294" s="22" t="s">
        <v>383</v>
      </c>
      <c r="E294" s="23" t="s">
        <v>384</v>
      </c>
      <c r="F294" s="21"/>
      <c r="G294" s="31"/>
      <c r="H294" s="25">
        <v>0</v>
      </c>
      <c r="I294" s="25">
        <v>0</v>
      </c>
      <c r="J294" s="24">
        <v>406654</v>
      </c>
      <c r="K294" s="25">
        <v>0</v>
      </c>
      <c r="L294" s="24">
        <v>18394141</v>
      </c>
      <c r="M294" s="24">
        <v>18800795</v>
      </c>
    </row>
    <row r="295" spans="1:13" s="8" customFormat="1" ht="25.5" x14ac:dyDescent="0.2">
      <c r="A295" s="26"/>
      <c r="B295" s="26"/>
      <c r="C295" s="26"/>
      <c r="D295" s="46"/>
      <c r="E295" s="27" t="s">
        <v>385</v>
      </c>
      <c r="F295" s="7"/>
      <c r="G295" s="9" t="s">
        <v>17</v>
      </c>
      <c r="H295" s="29">
        <v>0</v>
      </c>
      <c r="I295" s="29">
        <v>0</v>
      </c>
      <c r="J295" s="29">
        <v>0</v>
      </c>
      <c r="K295" s="29">
        <v>0</v>
      </c>
      <c r="L295" s="28">
        <v>7176492.6799999997</v>
      </c>
      <c r="M295" s="28">
        <f t="shared" ref="M295:M300" si="20">SUM(H295:L295)</f>
        <v>7176492.6799999997</v>
      </c>
    </row>
    <row r="296" spans="1:13" s="8" customFormat="1" ht="25.5" customHeight="1" x14ac:dyDescent="0.2">
      <c r="A296" s="26"/>
      <c r="B296" s="26"/>
      <c r="C296" s="26"/>
      <c r="D296" s="46"/>
      <c r="E296" s="27" t="s">
        <v>386</v>
      </c>
      <c r="F296" s="7"/>
      <c r="G296" s="9" t="s">
        <v>33</v>
      </c>
      <c r="H296" s="29">
        <v>0</v>
      </c>
      <c r="I296" s="29">
        <v>0</v>
      </c>
      <c r="J296" s="29">
        <v>0</v>
      </c>
      <c r="K296" s="29">
        <v>0</v>
      </c>
      <c r="L296" s="28">
        <v>3386718.74</v>
      </c>
      <c r="M296" s="28">
        <f t="shared" si="20"/>
        <v>3386718.74</v>
      </c>
    </row>
    <row r="297" spans="1:13" s="8" customFormat="1" ht="25.5" customHeight="1" x14ac:dyDescent="0.2">
      <c r="A297" s="26"/>
      <c r="B297" s="26"/>
      <c r="C297" s="26"/>
      <c r="D297" s="46"/>
      <c r="E297" s="27" t="s">
        <v>387</v>
      </c>
      <c r="F297" s="7"/>
      <c r="G297" s="9" t="s">
        <v>33</v>
      </c>
      <c r="H297" s="29">
        <v>0</v>
      </c>
      <c r="I297" s="29">
        <v>0</v>
      </c>
      <c r="J297" s="29">
        <v>0</v>
      </c>
      <c r="K297" s="29">
        <v>0</v>
      </c>
      <c r="L297" s="28">
        <v>3361394.5</v>
      </c>
      <c r="M297" s="28">
        <f t="shared" si="20"/>
        <v>3361394.5</v>
      </c>
    </row>
    <row r="298" spans="1:13" s="8" customFormat="1" ht="25.5" x14ac:dyDescent="0.2">
      <c r="A298" s="26"/>
      <c r="B298" s="26"/>
      <c r="C298" s="26"/>
      <c r="D298" s="46"/>
      <c r="E298" s="27" t="s">
        <v>388</v>
      </c>
      <c r="F298" s="7"/>
      <c r="G298" s="9" t="s">
        <v>13</v>
      </c>
      <c r="H298" s="29">
        <v>0</v>
      </c>
      <c r="I298" s="29">
        <v>0</v>
      </c>
      <c r="J298" s="28">
        <v>406654.52</v>
      </c>
      <c r="K298" s="29">
        <v>0</v>
      </c>
      <c r="L298" s="28">
        <v>3181167.54</v>
      </c>
      <c r="M298" s="28">
        <f t="shared" si="20"/>
        <v>3587822.06</v>
      </c>
    </row>
    <row r="299" spans="1:13" s="8" customFormat="1" ht="38.25" x14ac:dyDescent="0.2">
      <c r="A299" s="26"/>
      <c r="B299" s="26"/>
      <c r="C299" s="26"/>
      <c r="D299" s="46"/>
      <c r="E299" s="27" t="s">
        <v>389</v>
      </c>
      <c r="F299" s="7"/>
      <c r="G299" s="9" t="s">
        <v>13</v>
      </c>
      <c r="H299" s="29">
        <v>0</v>
      </c>
      <c r="I299" s="29">
        <v>0</v>
      </c>
      <c r="J299" s="29">
        <v>0</v>
      </c>
      <c r="K299" s="29">
        <v>0</v>
      </c>
      <c r="L299" s="28">
        <v>1124925.02</v>
      </c>
      <c r="M299" s="28">
        <f t="shared" si="20"/>
        <v>1124925.02</v>
      </c>
    </row>
    <row r="300" spans="1:13" s="8" customFormat="1" ht="38.25" x14ac:dyDescent="0.2">
      <c r="A300" s="26"/>
      <c r="B300" s="26"/>
      <c r="C300" s="26"/>
      <c r="D300" s="46"/>
      <c r="E300" s="27" t="s">
        <v>377</v>
      </c>
      <c r="F300" s="7"/>
      <c r="G300" s="9" t="s">
        <v>39</v>
      </c>
      <c r="H300" s="29">
        <v>0</v>
      </c>
      <c r="I300" s="29">
        <v>0</v>
      </c>
      <c r="J300" s="29">
        <v>0</v>
      </c>
      <c r="K300" s="29">
        <v>0</v>
      </c>
      <c r="L300" s="28">
        <v>163442.34</v>
      </c>
      <c r="M300" s="28">
        <f t="shared" si="20"/>
        <v>163442.34</v>
      </c>
    </row>
    <row r="301" spans="1:13" s="8" customFormat="1" x14ac:dyDescent="0.2">
      <c r="A301" s="20"/>
      <c r="B301" s="20"/>
      <c r="C301" s="21"/>
      <c r="D301" s="22" t="s">
        <v>390</v>
      </c>
      <c r="E301" s="23" t="s">
        <v>391</v>
      </c>
      <c r="F301" s="21"/>
      <c r="G301" s="31"/>
      <c r="H301" s="25">
        <v>0</v>
      </c>
      <c r="I301" s="25">
        <v>0</v>
      </c>
      <c r="J301" s="25">
        <v>0</v>
      </c>
      <c r="K301" s="25">
        <v>0</v>
      </c>
      <c r="L301" s="24">
        <v>6613289</v>
      </c>
      <c r="M301" s="24">
        <v>6613289</v>
      </c>
    </row>
    <row r="302" spans="1:13" s="8" customFormat="1" ht="25.5" x14ac:dyDescent="0.2">
      <c r="A302" s="26"/>
      <c r="B302" s="26"/>
      <c r="C302" s="26"/>
      <c r="D302" s="46"/>
      <c r="E302" s="27" t="s">
        <v>392</v>
      </c>
      <c r="F302" s="7"/>
      <c r="G302" s="9" t="s">
        <v>39</v>
      </c>
      <c r="H302" s="29">
        <v>0</v>
      </c>
      <c r="I302" s="29">
        <v>0</v>
      </c>
      <c r="J302" s="29">
        <v>0</v>
      </c>
      <c r="K302" s="29">
        <v>0</v>
      </c>
      <c r="L302" s="28">
        <v>581932.89</v>
      </c>
      <c r="M302" s="28">
        <f t="shared" ref="M302:M308" si="21">SUM(H302:L302)</f>
        <v>581932.89</v>
      </c>
    </row>
    <row r="303" spans="1:13" s="8" customFormat="1" ht="25.5" x14ac:dyDescent="0.2">
      <c r="A303" s="26"/>
      <c r="B303" s="26"/>
      <c r="C303" s="26"/>
      <c r="D303" s="46"/>
      <c r="E303" s="27" t="s">
        <v>393</v>
      </c>
      <c r="F303" s="7"/>
      <c r="G303" s="9" t="s">
        <v>39</v>
      </c>
      <c r="H303" s="29">
        <v>0</v>
      </c>
      <c r="I303" s="29">
        <v>0</v>
      </c>
      <c r="J303" s="29">
        <v>0</v>
      </c>
      <c r="K303" s="29">
        <v>0</v>
      </c>
      <c r="L303" s="28">
        <v>577129.38</v>
      </c>
      <c r="M303" s="28">
        <f t="shared" si="21"/>
        <v>577129.38</v>
      </c>
    </row>
    <row r="304" spans="1:13" s="8" customFormat="1" ht="25.5" x14ac:dyDescent="0.2">
      <c r="A304" s="26"/>
      <c r="B304" s="26"/>
      <c r="C304" s="26"/>
      <c r="D304" s="46"/>
      <c r="E304" s="27" t="s">
        <v>394</v>
      </c>
      <c r="F304" s="7"/>
      <c r="G304" s="9" t="s">
        <v>17</v>
      </c>
      <c r="H304" s="29">
        <v>0</v>
      </c>
      <c r="I304" s="29">
        <v>0</v>
      </c>
      <c r="J304" s="29">
        <v>0</v>
      </c>
      <c r="K304" s="29">
        <v>0</v>
      </c>
      <c r="L304" s="28">
        <v>1120842.8600000001</v>
      </c>
      <c r="M304" s="28">
        <f t="shared" si="21"/>
        <v>1120842.8600000001</v>
      </c>
    </row>
    <row r="305" spans="1:13" s="8" customFormat="1" ht="25.5" x14ac:dyDescent="0.2">
      <c r="A305" s="26"/>
      <c r="B305" s="26"/>
      <c r="C305" s="26"/>
      <c r="D305" s="46"/>
      <c r="E305" s="27" t="s">
        <v>395</v>
      </c>
      <c r="F305" s="7"/>
      <c r="G305" s="9" t="s">
        <v>370</v>
      </c>
      <c r="H305" s="29">
        <v>0</v>
      </c>
      <c r="I305" s="29">
        <v>0</v>
      </c>
      <c r="J305" s="29">
        <v>0</v>
      </c>
      <c r="K305" s="29">
        <v>0</v>
      </c>
      <c r="L305" s="28">
        <v>3418497.64</v>
      </c>
      <c r="M305" s="28">
        <f t="shared" si="21"/>
        <v>3418497.64</v>
      </c>
    </row>
    <row r="306" spans="1:13" s="8" customFormat="1" ht="25.5" customHeight="1" x14ac:dyDescent="0.2">
      <c r="A306" s="26"/>
      <c r="B306" s="26"/>
      <c r="C306" s="26"/>
      <c r="D306" s="46"/>
      <c r="E306" s="27" t="s">
        <v>396</v>
      </c>
      <c r="F306" s="7"/>
      <c r="G306" s="9" t="s">
        <v>17</v>
      </c>
      <c r="H306" s="29">
        <v>0</v>
      </c>
      <c r="I306" s="29">
        <v>0</v>
      </c>
      <c r="J306" s="29">
        <v>0</v>
      </c>
      <c r="K306" s="29">
        <v>0</v>
      </c>
      <c r="L306" s="28">
        <v>216000</v>
      </c>
      <c r="M306" s="28">
        <f t="shared" si="21"/>
        <v>216000</v>
      </c>
    </row>
    <row r="307" spans="1:13" s="8" customFormat="1" ht="38.25" x14ac:dyDescent="0.2">
      <c r="A307" s="26"/>
      <c r="B307" s="26"/>
      <c r="C307" s="26"/>
      <c r="D307" s="46"/>
      <c r="E307" s="27" t="s">
        <v>397</v>
      </c>
      <c r="F307" s="7"/>
      <c r="G307" s="9" t="s">
        <v>53</v>
      </c>
      <c r="H307" s="29">
        <v>0</v>
      </c>
      <c r="I307" s="29">
        <v>0</v>
      </c>
      <c r="J307" s="29">
        <v>0</v>
      </c>
      <c r="K307" s="29">
        <v>0</v>
      </c>
      <c r="L307" s="28">
        <v>63000</v>
      </c>
      <c r="M307" s="28">
        <f t="shared" si="21"/>
        <v>63000</v>
      </c>
    </row>
    <row r="308" spans="1:13" s="8" customFormat="1" ht="25.5" customHeight="1" x14ac:dyDescent="0.2">
      <c r="A308" s="26"/>
      <c r="B308" s="26"/>
      <c r="C308" s="26"/>
      <c r="D308" s="46"/>
      <c r="E308" s="27" t="s">
        <v>398</v>
      </c>
      <c r="F308" s="7"/>
      <c r="G308" s="9" t="s">
        <v>22</v>
      </c>
      <c r="H308" s="29">
        <v>0</v>
      </c>
      <c r="I308" s="29">
        <v>0</v>
      </c>
      <c r="J308" s="29">
        <v>0</v>
      </c>
      <c r="K308" s="29">
        <v>0</v>
      </c>
      <c r="L308" s="28">
        <v>635886.53</v>
      </c>
      <c r="M308" s="28">
        <f t="shared" si="21"/>
        <v>635886.53</v>
      </c>
    </row>
    <row r="309" spans="1:13" s="8" customFormat="1" x14ac:dyDescent="0.2">
      <c r="A309" s="26"/>
      <c r="B309" s="26"/>
      <c r="C309" s="26"/>
      <c r="D309" s="46"/>
      <c r="E309" s="27"/>
      <c r="F309" s="7"/>
      <c r="G309" s="9"/>
      <c r="H309" s="29"/>
      <c r="I309" s="29"/>
      <c r="J309" s="29"/>
      <c r="K309" s="29"/>
      <c r="L309" s="28"/>
      <c r="M309" s="28"/>
    </row>
    <row r="310" spans="1:13" s="8" customFormat="1" x14ac:dyDescent="0.2">
      <c r="A310" s="26"/>
      <c r="B310" s="26"/>
      <c r="C310" s="54" t="s">
        <v>19</v>
      </c>
      <c r="D310" s="54"/>
      <c r="E310" s="54"/>
      <c r="F310" s="7"/>
      <c r="G310" s="9"/>
      <c r="H310" s="19">
        <f>SUM(H311)</f>
        <v>0</v>
      </c>
      <c r="I310" s="19">
        <f t="shared" ref="I310:M310" si="22">SUM(I311)</f>
        <v>0</v>
      </c>
      <c r="J310" s="19">
        <f t="shared" si="22"/>
        <v>0</v>
      </c>
      <c r="K310" s="19">
        <f t="shared" si="22"/>
        <v>0</v>
      </c>
      <c r="L310" s="11">
        <f>SUM(L311)</f>
        <v>2882432</v>
      </c>
      <c r="M310" s="11">
        <f t="shared" si="22"/>
        <v>2882432</v>
      </c>
    </row>
    <row r="311" spans="1:13" s="8" customFormat="1" ht="25.5" x14ac:dyDescent="0.2">
      <c r="A311" s="20"/>
      <c r="B311" s="20"/>
      <c r="C311" s="21"/>
      <c r="D311" s="22" t="s">
        <v>399</v>
      </c>
      <c r="E311" s="23" t="s">
        <v>400</v>
      </c>
      <c r="F311" s="21"/>
      <c r="G311" s="31"/>
      <c r="H311" s="25">
        <v>0</v>
      </c>
      <c r="I311" s="25">
        <v>0</v>
      </c>
      <c r="J311" s="25">
        <v>0</v>
      </c>
      <c r="K311" s="25">
        <v>0</v>
      </c>
      <c r="L311" s="24">
        <v>2882432</v>
      </c>
      <c r="M311" s="24">
        <v>2882432</v>
      </c>
    </row>
    <row r="312" spans="1:13" s="8" customFormat="1" ht="25.5" x14ac:dyDescent="0.2">
      <c r="A312" s="26"/>
      <c r="B312" s="26"/>
      <c r="C312" s="26"/>
      <c r="D312" s="46"/>
      <c r="E312" s="27" t="s">
        <v>401</v>
      </c>
      <c r="F312" s="7"/>
      <c r="G312" s="9" t="s">
        <v>44</v>
      </c>
      <c r="H312" s="29">
        <v>0</v>
      </c>
      <c r="I312" s="29">
        <v>0</v>
      </c>
      <c r="J312" s="29">
        <v>0</v>
      </c>
      <c r="K312" s="29">
        <v>0</v>
      </c>
      <c r="L312" s="28">
        <v>2882432</v>
      </c>
      <c r="M312" s="28">
        <f t="shared" ref="M312" si="23">SUM(H312:L312)</f>
        <v>2882432</v>
      </c>
    </row>
    <row r="313" spans="1:13" s="8" customFormat="1" x14ac:dyDescent="0.2">
      <c r="A313" s="26"/>
      <c r="B313" s="26"/>
      <c r="C313" s="26"/>
      <c r="D313" s="46"/>
      <c r="E313" s="27"/>
      <c r="F313" s="7"/>
      <c r="G313" s="9"/>
      <c r="H313" s="29"/>
      <c r="I313" s="29"/>
      <c r="J313" s="29"/>
      <c r="K313" s="29"/>
      <c r="L313" s="28"/>
      <c r="M313" s="28"/>
    </row>
    <row r="314" spans="1:13" s="8" customFormat="1" x14ac:dyDescent="0.2">
      <c r="A314" s="26"/>
      <c r="B314" s="26"/>
      <c r="C314" s="60" t="s">
        <v>11</v>
      </c>
      <c r="D314" s="60"/>
      <c r="E314" s="60"/>
      <c r="F314" s="7"/>
      <c r="G314" s="9"/>
      <c r="H314" s="19">
        <f t="shared" ref="H314:M314" si="24">SUM(H316,H362,H367,H395,H401)</f>
        <v>0</v>
      </c>
      <c r="I314" s="19">
        <f t="shared" si="24"/>
        <v>0</v>
      </c>
      <c r="J314" s="11">
        <f t="shared" si="24"/>
        <v>112904090</v>
      </c>
      <c r="K314" s="11">
        <f t="shared" si="24"/>
        <v>4486118</v>
      </c>
      <c r="L314" s="11">
        <f t="shared" si="24"/>
        <v>434716564</v>
      </c>
      <c r="M314" s="11">
        <f t="shared" si="24"/>
        <v>552106772</v>
      </c>
    </row>
    <row r="315" spans="1:13" s="8" customFormat="1" x14ac:dyDescent="0.2">
      <c r="A315" s="26"/>
      <c r="B315" s="26"/>
      <c r="C315" s="60"/>
      <c r="D315" s="60"/>
      <c r="E315" s="60"/>
      <c r="F315" s="7"/>
      <c r="G315" s="9"/>
      <c r="H315" s="19"/>
      <c r="I315" s="19"/>
      <c r="J315" s="19"/>
      <c r="K315" s="11"/>
      <c r="L315" s="11"/>
      <c r="M315" s="11"/>
    </row>
    <row r="316" spans="1:13" s="8" customFormat="1" x14ac:dyDescent="0.2">
      <c r="A316" s="20"/>
      <c r="B316" s="20"/>
      <c r="C316" s="21"/>
      <c r="D316" s="22" t="s">
        <v>149</v>
      </c>
      <c r="E316" s="23" t="s">
        <v>150</v>
      </c>
      <c r="F316" s="21"/>
      <c r="G316" s="31"/>
      <c r="H316" s="25">
        <v>0</v>
      </c>
      <c r="I316" s="25">
        <v>0</v>
      </c>
      <c r="J316" s="24">
        <v>86008296</v>
      </c>
      <c r="K316" s="24">
        <v>90518</v>
      </c>
      <c r="L316" s="24">
        <v>187033643</v>
      </c>
      <c r="M316" s="24">
        <v>273132457</v>
      </c>
    </row>
    <row r="317" spans="1:13" s="8" customFormat="1" ht="26.25" customHeight="1" x14ac:dyDescent="0.2">
      <c r="A317" s="35"/>
      <c r="B317" s="35"/>
      <c r="C317" s="35"/>
      <c r="D317" s="34"/>
      <c r="E317" s="36" t="s">
        <v>402</v>
      </c>
      <c r="F317" s="37"/>
      <c r="G317" s="38" t="s">
        <v>22</v>
      </c>
      <c r="H317" s="41">
        <v>0</v>
      </c>
      <c r="I317" s="41">
        <v>0</v>
      </c>
      <c r="J317" s="41">
        <v>0</v>
      </c>
      <c r="K317" s="41">
        <v>0</v>
      </c>
      <c r="L317" s="40">
        <v>17301357.899999999</v>
      </c>
      <c r="M317" s="40">
        <f t="shared" ref="M317:M361" si="25">SUM(H317:L317)</f>
        <v>17301357.899999999</v>
      </c>
    </row>
    <row r="318" spans="1:13" s="8" customFormat="1" ht="25.5" x14ac:dyDescent="0.2">
      <c r="A318" s="18"/>
      <c r="B318" s="18"/>
      <c r="C318" s="18"/>
      <c r="D318" s="6"/>
      <c r="E318" s="27" t="s">
        <v>403</v>
      </c>
      <c r="G318" s="42" t="s">
        <v>15</v>
      </c>
      <c r="H318" s="29">
        <v>0</v>
      </c>
      <c r="I318" s="29">
        <v>0</v>
      </c>
      <c r="J318" s="28">
        <v>86008295.780000001</v>
      </c>
      <c r="K318" s="28">
        <v>90517.57</v>
      </c>
      <c r="L318" s="28">
        <v>14774117.279999999</v>
      </c>
      <c r="M318" s="28">
        <f t="shared" si="25"/>
        <v>100872930.63</v>
      </c>
    </row>
    <row r="319" spans="1:13" s="8" customFormat="1" ht="25.5" x14ac:dyDescent="0.2">
      <c r="A319" s="18"/>
      <c r="B319" s="18"/>
      <c r="C319" s="18"/>
      <c r="D319" s="6"/>
      <c r="E319" s="27" t="s">
        <v>404</v>
      </c>
      <c r="G319" s="42" t="s">
        <v>43</v>
      </c>
      <c r="H319" s="33">
        <v>0</v>
      </c>
      <c r="I319" s="33">
        <v>0</v>
      </c>
      <c r="J319" s="33">
        <v>0</v>
      </c>
      <c r="K319" s="33">
        <v>0</v>
      </c>
      <c r="L319" s="28">
        <v>13441472.199999999</v>
      </c>
      <c r="M319" s="28">
        <f t="shared" si="25"/>
        <v>13441472.199999999</v>
      </c>
    </row>
    <row r="320" spans="1:13" s="8" customFormat="1" ht="25.5" x14ac:dyDescent="0.2">
      <c r="A320" s="26"/>
      <c r="B320" s="26"/>
      <c r="C320" s="26"/>
      <c r="D320" s="6"/>
      <c r="E320" s="27" t="s">
        <v>405</v>
      </c>
      <c r="F320" s="7"/>
      <c r="G320" s="9" t="s">
        <v>20</v>
      </c>
      <c r="H320" s="33">
        <v>0</v>
      </c>
      <c r="I320" s="33">
        <v>0</v>
      </c>
      <c r="J320" s="33">
        <v>0</v>
      </c>
      <c r="K320" s="33">
        <v>0</v>
      </c>
      <c r="L320" s="28">
        <v>1782537.44</v>
      </c>
      <c r="M320" s="28">
        <f t="shared" si="25"/>
        <v>1782537.44</v>
      </c>
    </row>
    <row r="321" spans="1:13" s="8" customFormat="1" ht="25.5" x14ac:dyDescent="0.2">
      <c r="A321" s="26"/>
      <c r="B321" s="26"/>
      <c r="C321" s="26"/>
      <c r="D321" s="6"/>
      <c r="E321" s="27" t="s">
        <v>406</v>
      </c>
      <c r="F321" s="7"/>
      <c r="G321" s="9" t="s">
        <v>407</v>
      </c>
      <c r="H321" s="33">
        <v>0</v>
      </c>
      <c r="I321" s="33">
        <v>0</v>
      </c>
      <c r="J321" s="33">
        <v>0</v>
      </c>
      <c r="K321" s="33">
        <v>0</v>
      </c>
      <c r="L321" s="28">
        <v>1627692.39</v>
      </c>
      <c r="M321" s="28">
        <f t="shared" si="25"/>
        <v>1627692.39</v>
      </c>
    </row>
    <row r="322" spans="1:13" s="8" customFormat="1" ht="25.5" x14ac:dyDescent="0.2">
      <c r="A322" s="26"/>
      <c r="B322" s="26"/>
      <c r="C322" s="26"/>
      <c r="D322" s="6"/>
      <c r="E322" s="27" t="s">
        <v>408</v>
      </c>
      <c r="F322" s="7"/>
      <c r="G322" s="9" t="s">
        <v>26</v>
      </c>
      <c r="H322" s="33">
        <v>0</v>
      </c>
      <c r="I322" s="33">
        <v>0</v>
      </c>
      <c r="J322" s="33">
        <v>0</v>
      </c>
      <c r="K322" s="33">
        <v>0</v>
      </c>
      <c r="L322" s="28">
        <v>3206608.8</v>
      </c>
      <c r="M322" s="28">
        <f t="shared" si="25"/>
        <v>3206608.8</v>
      </c>
    </row>
    <row r="323" spans="1:13" s="8" customFormat="1" ht="25.5" customHeight="1" x14ac:dyDescent="0.2">
      <c r="A323" s="18"/>
      <c r="B323" s="18"/>
      <c r="C323" s="18"/>
      <c r="D323" s="6"/>
      <c r="E323" s="27" t="s">
        <v>409</v>
      </c>
      <c r="G323" s="42" t="s">
        <v>410</v>
      </c>
      <c r="H323" s="29">
        <v>0</v>
      </c>
      <c r="I323" s="29">
        <v>0</v>
      </c>
      <c r="J323" s="29">
        <v>0</v>
      </c>
      <c r="K323" s="29">
        <v>0</v>
      </c>
      <c r="L323" s="28">
        <v>3586352.7</v>
      </c>
      <c r="M323" s="28">
        <f t="shared" si="25"/>
        <v>3586352.7</v>
      </c>
    </row>
    <row r="324" spans="1:13" s="8" customFormat="1" ht="38.25" x14ac:dyDescent="0.2">
      <c r="A324" s="18"/>
      <c r="B324" s="18"/>
      <c r="C324" s="18"/>
      <c r="D324" s="6"/>
      <c r="E324" s="27" t="s">
        <v>411</v>
      </c>
      <c r="G324" s="42" t="s">
        <v>28</v>
      </c>
      <c r="H324" s="33">
        <v>0</v>
      </c>
      <c r="I324" s="33">
        <v>0</v>
      </c>
      <c r="J324" s="33">
        <v>0</v>
      </c>
      <c r="K324" s="33">
        <v>0</v>
      </c>
      <c r="L324" s="28">
        <v>4272832.2</v>
      </c>
      <c r="M324" s="28">
        <f t="shared" si="25"/>
        <v>4272832.2</v>
      </c>
    </row>
    <row r="325" spans="1:13" s="8" customFormat="1" ht="38.25" x14ac:dyDescent="0.2">
      <c r="A325" s="26"/>
      <c r="B325" s="26"/>
      <c r="C325" s="26"/>
      <c r="D325" s="46"/>
      <c r="E325" s="27" t="s">
        <v>412</v>
      </c>
      <c r="F325" s="7"/>
      <c r="G325" s="9" t="s">
        <v>370</v>
      </c>
      <c r="H325" s="29">
        <v>0</v>
      </c>
      <c r="I325" s="29">
        <v>0</v>
      </c>
      <c r="J325" s="29">
        <v>0</v>
      </c>
      <c r="K325" s="29">
        <v>0</v>
      </c>
      <c r="L325" s="28">
        <v>3772349.7</v>
      </c>
      <c r="M325" s="28">
        <f t="shared" si="25"/>
        <v>3772349.7</v>
      </c>
    </row>
    <row r="326" spans="1:13" s="8" customFormat="1" ht="25.5" customHeight="1" x14ac:dyDescent="0.2">
      <c r="A326" s="18"/>
      <c r="B326" s="18"/>
      <c r="C326" s="18"/>
      <c r="D326" s="6"/>
      <c r="E326" s="27" t="s">
        <v>413</v>
      </c>
      <c r="G326" s="42" t="s">
        <v>22</v>
      </c>
      <c r="H326" s="33">
        <v>0</v>
      </c>
      <c r="I326" s="33">
        <v>0</v>
      </c>
      <c r="J326" s="33">
        <v>0</v>
      </c>
      <c r="K326" s="33">
        <v>0</v>
      </c>
      <c r="L326" s="28">
        <v>3129630.5</v>
      </c>
      <c r="M326" s="28">
        <f t="shared" si="25"/>
        <v>3129630.5</v>
      </c>
    </row>
    <row r="327" spans="1:13" s="8" customFormat="1" ht="38.25" x14ac:dyDescent="0.2">
      <c r="A327" s="18"/>
      <c r="B327" s="18"/>
      <c r="C327" s="18"/>
      <c r="D327" s="6"/>
      <c r="E327" s="27" t="s">
        <v>414</v>
      </c>
      <c r="G327" s="42" t="s">
        <v>415</v>
      </c>
      <c r="H327" s="33">
        <v>0</v>
      </c>
      <c r="I327" s="33">
        <v>0</v>
      </c>
      <c r="J327" s="33">
        <v>0</v>
      </c>
      <c r="K327" s="33">
        <v>0</v>
      </c>
      <c r="L327" s="28">
        <v>2392827.9</v>
      </c>
      <c r="M327" s="28">
        <f t="shared" si="25"/>
        <v>2392827.9</v>
      </c>
    </row>
    <row r="328" spans="1:13" s="8" customFormat="1" ht="25.5" customHeight="1" x14ac:dyDescent="0.2">
      <c r="A328" s="18"/>
      <c r="B328" s="18"/>
      <c r="C328" s="18"/>
      <c r="D328" s="6"/>
      <c r="E328" s="27" t="s">
        <v>416</v>
      </c>
      <c r="G328" s="42" t="s">
        <v>415</v>
      </c>
      <c r="H328" s="33">
        <v>0</v>
      </c>
      <c r="I328" s="33">
        <v>0</v>
      </c>
      <c r="J328" s="33">
        <v>0</v>
      </c>
      <c r="K328" s="33">
        <v>0</v>
      </c>
      <c r="L328" s="28">
        <v>3618527.21</v>
      </c>
      <c r="M328" s="28">
        <f t="shared" si="25"/>
        <v>3618527.21</v>
      </c>
    </row>
    <row r="329" spans="1:13" ht="25.5" x14ac:dyDescent="0.2">
      <c r="A329" s="18"/>
      <c r="B329" s="18"/>
      <c r="C329" s="18"/>
      <c r="E329" s="27" t="s">
        <v>417</v>
      </c>
      <c r="G329" s="42" t="s">
        <v>46</v>
      </c>
      <c r="H329" s="29">
        <v>0</v>
      </c>
      <c r="I329" s="29">
        <v>0</v>
      </c>
      <c r="J329" s="29">
        <v>0</v>
      </c>
      <c r="K329" s="29">
        <v>0</v>
      </c>
      <c r="L329" s="28">
        <v>3964765.67</v>
      </c>
      <c r="M329" s="28">
        <f t="shared" si="25"/>
        <v>3964765.67</v>
      </c>
    </row>
    <row r="330" spans="1:13" s="8" customFormat="1" ht="38.25" x14ac:dyDescent="0.2">
      <c r="A330" s="26"/>
      <c r="B330" s="26"/>
      <c r="C330" s="26"/>
      <c r="D330" s="6"/>
      <c r="E330" s="27" t="s">
        <v>418</v>
      </c>
      <c r="F330" s="7"/>
      <c r="G330" s="9" t="s">
        <v>22</v>
      </c>
      <c r="H330" s="33">
        <v>0</v>
      </c>
      <c r="I330" s="33">
        <v>0</v>
      </c>
      <c r="J330" s="33">
        <v>0</v>
      </c>
      <c r="K330" s="33">
        <v>0</v>
      </c>
      <c r="L330" s="28">
        <v>3518824.76</v>
      </c>
      <c r="M330" s="28">
        <f t="shared" si="25"/>
        <v>3518824.76</v>
      </c>
    </row>
    <row r="331" spans="1:13" s="8" customFormat="1" ht="38.25" x14ac:dyDescent="0.2">
      <c r="A331" s="26"/>
      <c r="B331" s="26"/>
      <c r="C331" s="26"/>
      <c r="D331" s="6"/>
      <c r="E331" s="27" t="s">
        <v>419</v>
      </c>
      <c r="F331" s="7"/>
      <c r="G331" s="9" t="s">
        <v>52</v>
      </c>
      <c r="H331" s="33">
        <v>0</v>
      </c>
      <c r="I331" s="33">
        <v>0</v>
      </c>
      <c r="J331" s="33">
        <v>0</v>
      </c>
      <c r="K331" s="33">
        <v>0</v>
      </c>
      <c r="L331" s="28">
        <v>5498212.71</v>
      </c>
      <c r="M331" s="28">
        <f t="shared" si="25"/>
        <v>5498212.71</v>
      </c>
    </row>
    <row r="332" spans="1:13" s="8" customFormat="1" ht="38.25" x14ac:dyDescent="0.2">
      <c r="A332" s="26"/>
      <c r="B332" s="26"/>
      <c r="C332" s="26"/>
      <c r="D332" s="6"/>
      <c r="E332" s="27" t="s">
        <v>420</v>
      </c>
      <c r="F332" s="7"/>
      <c r="G332" s="9" t="s">
        <v>52</v>
      </c>
      <c r="H332" s="33">
        <v>0</v>
      </c>
      <c r="I332" s="33">
        <v>0</v>
      </c>
      <c r="J332" s="33">
        <v>0</v>
      </c>
      <c r="K332" s="33">
        <v>0</v>
      </c>
      <c r="L332" s="28">
        <v>3141803.1</v>
      </c>
      <c r="M332" s="28">
        <f t="shared" si="25"/>
        <v>3141803.1</v>
      </c>
    </row>
    <row r="333" spans="1:13" s="8" customFormat="1" ht="38.25" x14ac:dyDescent="0.2">
      <c r="A333" s="26"/>
      <c r="B333" s="26"/>
      <c r="C333" s="26"/>
      <c r="D333" s="6"/>
      <c r="E333" s="27" t="s">
        <v>421</v>
      </c>
      <c r="F333" s="7"/>
      <c r="G333" s="9" t="s">
        <v>51</v>
      </c>
      <c r="H333" s="33">
        <v>0</v>
      </c>
      <c r="I333" s="33">
        <v>0</v>
      </c>
      <c r="J333" s="33">
        <v>0</v>
      </c>
      <c r="K333" s="33">
        <v>0</v>
      </c>
      <c r="L333" s="28">
        <v>3307509.14</v>
      </c>
      <c r="M333" s="28">
        <f t="shared" si="25"/>
        <v>3307509.14</v>
      </c>
    </row>
    <row r="334" spans="1:13" s="8" customFormat="1" ht="25.5" x14ac:dyDescent="0.2">
      <c r="A334" s="26"/>
      <c r="B334" s="26"/>
      <c r="C334" s="26"/>
      <c r="D334" s="6"/>
      <c r="E334" s="27" t="s">
        <v>422</v>
      </c>
      <c r="F334" s="7"/>
      <c r="G334" s="9" t="s">
        <v>174</v>
      </c>
      <c r="H334" s="33">
        <v>0</v>
      </c>
      <c r="I334" s="33">
        <v>0</v>
      </c>
      <c r="J334" s="33">
        <v>0</v>
      </c>
      <c r="K334" s="33">
        <v>0</v>
      </c>
      <c r="L334" s="28">
        <v>3719115.9</v>
      </c>
      <c r="M334" s="28">
        <f t="shared" si="25"/>
        <v>3719115.9</v>
      </c>
    </row>
    <row r="335" spans="1:13" s="8" customFormat="1" ht="38.25" x14ac:dyDescent="0.2">
      <c r="A335" s="26"/>
      <c r="B335" s="26"/>
      <c r="C335" s="26"/>
      <c r="D335" s="6"/>
      <c r="E335" s="27" t="s">
        <v>423</v>
      </c>
      <c r="F335" s="7"/>
      <c r="G335" s="9" t="s">
        <v>41</v>
      </c>
      <c r="H335" s="33">
        <v>0</v>
      </c>
      <c r="I335" s="33">
        <v>0</v>
      </c>
      <c r="J335" s="33">
        <v>0</v>
      </c>
      <c r="K335" s="33">
        <v>0</v>
      </c>
      <c r="L335" s="28">
        <v>3445924.58</v>
      </c>
      <c r="M335" s="28">
        <f t="shared" si="25"/>
        <v>3445924.58</v>
      </c>
    </row>
    <row r="336" spans="1:13" s="8" customFormat="1" ht="25.5" x14ac:dyDescent="0.2">
      <c r="A336" s="26"/>
      <c r="B336" s="26"/>
      <c r="C336" s="26"/>
      <c r="D336" s="6"/>
      <c r="E336" s="27" t="s">
        <v>424</v>
      </c>
      <c r="F336" s="7"/>
      <c r="G336" s="9" t="s">
        <v>425</v>
      </c>
      <c r="H336" s="33">
        <v>0</v>
      </c>
      <c r="I336" s="33">
        <v>0</v>
      </c>
      <c r="J336" s="33">
        <v>0</v>
      </c>
      <c r="K336" s="33">
        <v>0</v>
      </c>
      <c r="L336" s="28">
        <v>6691763.5099999998</v>
      </c>
      <c r="M336" s="28">
        <f t="shared" si="25"/>
        <v>6691763.5099999998</v>
      </c>
    </row>
    <row r="337" spans="1:13" s="8" customFormat="1" ht="25.5" x14ac:dyDescent="0.2">
      <c r="A337" s="26"/>
      <c r="B337" s="26"/>
      <c r="C337" s="26"/>
      <c r="D337" s="46"/>
      <c r="E337" s="27" t="s">
        <v>426</v>
      </c>
      <c r="F337" s="7"/>
      <c r="G337" s="9" t="s">
        <v>174</v>
      </c>
      <c r="H337" s="29">
        <v>0</v>
      </c>
      <c r="I337" s="29">
        <v>0</v>
      </c>
      <c r="J337" s="29">
        <v>0</v>
      </c>
      <c r="K337" s="29">
        <v>0</v>
      </c>
      <c r="L337" s="28">
        <v>2997890.06</v>
      </c>
      <c r="M337" s="28">
        <f t="shared" si="25"/>
        <v>2997890.06</v>
      </c>
    </row>
    <row r="338" spans="1:13" ht="38.25" x14ac:dyDescent="0.2">
      <c r="A338" s="26"/>
      <c r="B338" s="26"/>
      <c r="C338" s="26"/>
      <c r="E338" s="27" t="s">
        <v>427</v>
      </c>
      <c r="F338" s="7"/>
      <c r="G338" s="9" t="s">
        <v>30</v>
      </c>
      <c r="H338" s="33">
        <v>0</v>
      </c>
      <c r="I338" s="33">
        <v>0</v>
      </c>
      <c r="J338" s="33">
        <v>0</v>
      </c>
      <c r="K338" s="33">
        <v>0</v>
      </c>
      <c r="L338" s="28">
        <v>6072653.5899999999</v>
      </c>
      <c r="M338" s="28">
        <f t="shared" si="25"/>
        <v>6072653.5899999999</v>
      </c>
    </row>
    <row r="339" spans="1:13" s="8" customFormat="1" ht="25.5" x14ac:dyDescent="0.2">
      <c r="A339" s="18"/>
      <c r="B339" s="18"/>
      <c r="C339" s="18"/>
      <c r="D339" s="6"/>
      <c r="E339" s="27" t="s">
        <v>428</v>
      </c>
      <c r="G339" s="42" t="s">
        <v>370</v>
      </c>
      <c r="H339" s="33">
        <v>0</v>
      </c>
      <c r="I339" s="33">
        <v>0</v>
      </c>
      <c r="J339" s="33">
        <v>0</v>
      </c>
      <c r="K339" s="33">
        <v>0</v>
      </c>
      <c r="L339" s="28">
        <v>3865631.55</v>
      </c>
      <c r="M339" s="28">
        <f t="shared" si="25"/>
        <v>3865631.55</v>
      </c>
    </row>
    <row r="340" spans="1:13" s="8" customFormat="1" ht="25.5" customHeight="1" x14ac:dyDescent="0.2">
      <c r="A340" s="26"/>
      <c r="B340" s="26"/>
      <c r="C340" s="26"/>
      <c r="D340" s="6"/>
      <c r="E340" s="27" t="s">
        <v>429</v>
      </c>
      <c r="F340" s="7"/>
      <c r="G340" s="9" t="s">
        <v>29</v>
      </c>
      <c r="H340" s="33">
        <v>0</v>
      </c>
      <c r="I340" s="33">
        <v>0</v>
      </c>
      <c r="J340" s="33">
        <v>0</v>
      </c>
      <c r="K340" s="33">
        <v>0</v>
      </c>
      <c r="L340" s="28">
        <v>3530004.4</v>
      </c>
      <c r="M340" s="28">
        <f t="shared" si="25"/>
        <v>3530004.4</v>
      </c>
    </row>
    <row r="341" spans="1:13" s="8" customFormat="1" ht="38.25" x14ac:dyDescent="0.2">
      <c r="A341" s="26"/>
      <c r="B341" s="26"/>
      <c r="C341" s="26"/>
      <c r="D341" s="6"/>
      <c r="E341" s="27" t="s">
        <v>430</v>
      </c>
      <c r="F341" s="7"/>
      <c r="G341" s="9" t="s">
        <v>29</v>
      </c>
      <c r="H341" s="33">
        <v>0</v>
      </c>
      <c r="I341" s="33">
        <v>0</v>
      </c>
      <c r="J341" s="33">
        <v>0</v>
      </c>
      <c r="K341" s="33">
        <v>0</v>
      </c>
      <c r="L341" s="28">
        <v>3784348.46</v>
      </c>
      <c r="M341" s="28">
        <f t="shared" si="25"/>
        <v>3784348.46</v>
      </c>
    </row>
    <row r="342" spans="1:13" s="8" customFormat="1" ht="38.25" x14ac:dyDescent="0.2">
      <c r="A342" s="18"/>
      <c r="B342" s="18"/>
      <c r="C342" s="18"/>
      <c r="D342" s="6"/>
      <c r="E342" s="27" t="s">
        <v>431</v>
      </c>
      <c r="G342" s="42" t="s">
        <v>30</v>
      </c>
      <c r="H342" s="33">
        <v>0</v>
      </c>
      <c r="I342" s="33">
        <v>0</v>
      </c>
      <c r="J342" s="33">
        <v>0</v>
      </c>
      <c r="K342" s="33">
        <v>0</v>
      </c>
      <c r="L342" s="28">
        <v>4028878.42</v>
      </c>
      <c r="M342" s="28">
        <f t="shared" si="25"/>
        <v>4028878.42</v>
      </c>
    </row>
    <row r="343" spans="1:13" s="8" customFormat="1" ht="25.5" x14ac:dyDescent="0.2">
      <c r="A343" s="26"/>
      <c r="B343" s="26"/>
      <c r="C343" s="26"/>
      <c r="D343" s="6"/>
      <c r="E343" s="27" t="s">
        <v>432</v>
      </c>
      <c r="F343" s="7"/>
      <c r="G343" s="9" t="s">
        <v>52</v>
      </c>
      <c r="H343" s="33">
        <v>0</v>
      </c>
      <c r="I343" s="33">
        <v>0</v>
      </c>
      <c r="J343" s="33">
        <v>0</v>
      </c>
      <c r="K343" s="33">
        <v>0</v>
      </c>
      <c r="L343" s="28">
        <v>3444448.83</v>
      </c>
      <c r="M343" s="28">
        <f t="shared" si="25"/>
        <v>3444448.83</v>
      </c>
    </row>
    <row r="344" spans="1:13" s="8" customFormat="1" ht="38.25" x14ac:dyDescent="0.2">
      <c r="A344" s="18"/>
      <c r="B344" s="18"/>
      <c r="C344" s="18"/>
      <c r="D344" s="6"/>
      <c r="E344" s="27" t="s">
        <v>433</v>
      </c>
      <c r="G344" s="42" t="s">
        <v>20</v>
      </c>
      <c r="H344" s="33">
        <v>0</v>
      </c>
      <c r="I344" s="33">
        <v>0</v>
      </c>
      <c r="J344" s="33">
        <v>0</v>
      </c>
      <c r="K344" s="33">
        <v>0</v>
      </c>
      <c r="L344" s="28">
        <v>3902263.63</v>
      </c>
      <c r="M344" s="28">
        <f t="shared" si="25"/>
        <v>3902263.63</v>
      </c>
    </row>
    <row r="345" spans="1:13" ht="25.5" x14ac:dyDescent="0.2">
      <c r="A345" s="18"/>
      <c r="B345" s="18"/>
      <c r="C345" s="18"/>
      <c r="E345" s="27" t="s">
        <v>434</v>
      </c>
      <c r="G345" s="42" t="s">
        <v>20</v>
      </c>
      <c r="H345" s="33">
        <v>0</v>
      </c>
      <c r="I345" s="33">
        <v>0</v>
      </c>
      <c r="J345" s="33">
        <v>0</v>
      </c>
      <c r="K345" s="33">
        <v>0</v>
      </c>
      <c r="L345" s="28">
        <v>4623601.07</v>
      </c>
      <c r="M345" s="28">
        <f t="shared" si="25"/>
        <v>4623601.07</v>
      </c>
    </row>
    <row r="346" spans="1:13" s="8" customFormat="1" ht="25.5" x14ac:dyDescent="0.2">
      <c r="A346" s="18"/>
      <c r="B346" s="18"/>
      <c r="C346" s="18"/>
      <c r="D346" s="6"/>
      <c r="E346" s="27" t="s">
        <v>435</v>
      </c>
      <c r="G346" s="42" t="s">
        <v>41</v>
      </c>
      <c r="H346" s="33">
        <v>0</v>
      </c>
      <c r="I346" s="33">
        <v>0</v>
      </c>
      <c r="J346" s="33">
        <v>0</v>
      </c>
      <c r="K346" s="33">
        <v>0</v>
      </c>
      <c r="L346" s="28">
        <v>4784993.4000000004</v>
      </c>
      <c r="M346" s="28">
        <f t="shared" si="25"/>
        <v>4784993.4000000004</v>
      </c>
    </row>
    <row r="347" spans="1:13" s="8" customFormat="1" ht="25.5" x14ac:dyDescent="0.2">
      <c r="A347" s="18"/>
      <c r="B347" s="18"/>
      <c r="C347" s="18"/>
      <c r="D347" s="6"/>
      <c r="E347" s="27" t="s">
        <v>436</v>
      </c>
      <c r="G347" s="42" t="s">
        <v>20</v>
      </c>
      <c r="H347" s="33">
        <v>0</v>
      </c>
      <c r="I347" s="33">
        <v>0</v>
      </c>
      <c r="J347" s="33">
        <v>0</v>
      </c>
      <c r="K347" s="33">
        <v>0</v>
      </c>
      <c r="L347" s="28">
        <v>3770295.01</v>
      </c>
      <c r="M347" s="28">
        <f t="shared" si="25"/>
        <v>3770295.01</v>
      </c>
    </row>
    <row r="348" spans="1:13" s="8" customFormat="1" ht="38.25" x14ac:dyDescent="0.2">
      <c r="A348" s="18"/>
      <c r="B348" s="18"/>
      <c r="C348" s="18"/>
      <c r="D348" s="6"/>
      <c r="E348" s="27" t="s">
        <v>437</v>
      </c>
      <c r="G348" s="42" t="s">
        <v>21</v>
      </c>
      <c r="H348" s="29">
        <v>0</v>
      </c>
      <c r="I348" s="29">
        <v>0</v>
      </c>
      <c r="J348" s="29">
        <v>0</v>
      </c>
      <c r="K348" s="29">
        <v>0</v>
      </c>
      <c r="L348" s="28">
        <v>4057513.16</v>
      </c>
      <c r="M348" s="28">
        <f t="shared" si="25"/>
        <v>4057513.16</v>
      </c>
    </row>
    <row r="349" spans="1:13" s="8" customFormat="1" ht="25.5" x14ac:dyDescent="0.2">
      <c r="A349" s="26"/>
      <c r="B349" s="26"/>
      <c r="C349" s="26"/>
      <c r="D349" s="6"/>
      <c r="E349" s="27" t="s">
        <v>438</v>
      </c>
      <c r="F349" s="7"/>
      <c r="G349" s="9" t="s">
        <v>20</v>
      </c>
      <c r="H349" s="33">
        <v>0</v>
      </c>
      <c r="I349" s="33">
        <v>0</v>
      </c>
      <c r="J349" s="33">
        <v>0</v>
      </c>
      <c r="K349" s="33">
        <v>0</v>
      </c>
      <c r="L349" s="28">
        <v>3176119.5</v>
      </c>
      <c r="M349" s="28">
        <f t="shared" si="25"/>
        <v>3176119.5</v>
      </c>
    </row>
    <row r="350" spans="1:13" s="8" customFormat="1" ht="25.5" x14ac:dyDescent="0.2">
      <c r="A350" s="18"/>
      <c r="B350" s="18"/>
      <c r="C350" s="18"/>
      <c r="D350" s="6"/>
      <c r="E350" s="27" t="s">
        <v>439</v>
      </c>
      <c r="G350" s="42" t="s">
        <v>176</v>
      </c>
      <c r="H350" s="29">
        <v>0</v>
      </c>
      <c r="I350" s="29">
        <v>0</v>
      </c>
      <c r="J350" s="29">
        <v>0</v>
      </c>
      <c r="K350" s="29">
        <v>0</v>
      </c>
      <c r="L350" s="28">
        <v>3602998.8</v>
      </c>
      <c r="M350" s="28">
        <f t="shared" si="25"/>
        <v>3602998.8</v>
      </c>
    </row>
    <row r="351" spans="1:13" ht="25.5" x14ac:dyDescent="0.2">
      <c r="A351" s="52"/>
      <c r="B351" s="52"/>
      <c r="C351" s="52"/>
      <c r="D351" s="43"/>
      <c r="E351" s="36" t="s">
        <v>440</v>
      </c>
      <c r="F351" s="44"/>
      <c r="G351" s="53" t="s">
        <v>52</v>
      </c>
      <c r="H351" s="51">
        <v>0</v>
      </c>
      <c r="I351" s="51">
        <v>0</v>
      </c>
      <c r="J351" s="51">
        <v>0</v>
      </c>
      <c r="K351" s="51">
        <v>0</v>
      </c>
      <c r="L351" s="40">
        <v>1353365.47</v>
      </c>
      <c r="M351" s="40">
        <f t="shared" si="25"/>
        <v>1353365.47</v>
      </c>
    </row>
    <row r="352" spans="1:13" s="8" customFormat="1" ht="38.25" x14ac:dyDescent="0.2">
      <c r="A352" s="18"/>
      <c r="B352" s="18"/>
      <c r="C352" s="18"/>
      <c r="D352" s="6"/>
      <c r="E352" s="27" t="s">
        <v>441</v>
      </c>
      <c r="G352" s="42" t="s">
        <v>74</v>
      </c>
      <c r="H352" s="33">
        <v>0</v>
      </c>
      <c r="I352" s="33">
        <v>0</v>
      </c>
      <c r="J352" s="33">
        <v>0</v>
      </c>
      <c r="K352" s="33">
        <v>0</v>
      </c>
      <c r="L352" s="28">
        <v>4986010.8</v>
      </c>
      <c r="M352" s="28">
        <f t="shared" si="25"/>
        <v>4986010.8</v>
      </c>
    </row>
    <row r="353" spans="1:13" s="8" customFormat="1" ht="25.5" x14ac:dyDescent="0.2">
      <c r="A353" s="26"/>
      <c r="B353" s="26"/>
      <c r="C353" s="26"/>
      <c r="D353" s="46"/>
      <c r="E353" s="27" t="s">
        <v>442</v>
      </c>
      <c r="F353" s="7"/>
      <c r="G353" s="9" t="s">
        <v>46</v>
      </c>
      <c r="H353" s="29">
        <v>0</v>
      </c>
      <c r="I353" s="29">
        <v>0</v>
      </c>
      <c r="J353" s="29">
        <v>0</v>
      </c>
      <c r="K353" s="29">
        <v>0</v>
      </c>
      <c r="L353" s="28">
        <v>1139028.17</v>
      </c>
      <c r="M353" s="28">
        <f t="shared" si="25"/>
        <v>1139028.17</v>
      </c>
    </row>
    <row r="354" spans="1:13" s="8" customFormat="1" ht="25.5" x14ac:dyDescent="0.2">
      <c r="A354" s="26"/>
      <c r="B354" s="26"/>
      <c r="C354" s="26"/>
      <c r="D354" s="6"/>
      <c r="E354" s="27" t="s">
        <v>443</v>
      </c>
      <c r="F354" s="7"/>
      <c r="G354" s="9" t="s">
        <v>230</v>
      </c>
      <c r="H354" s="29">
        <v>0</v>
      </c>
      <c r="I354" s="29">
        <v>0</v>
      </c>
      <c r="J354" s="29">
        <v>0</v>
      </c>
      <c r="K354" s="29">
        <v>0</v>
      </c>
      <c r="L354" s="28">
        <v>2881832.74</v>
      </c>
      <c r="M354" s="28">
        <f t="shared" si="25"/>
        <v>2881832.74</v>
      </c>
    </row>
    <row r="355" spans="1:13" s="8" customFormat="1" ht="25.5" x14ac:dyDescent="0.2">
      <c r="A355" s="18"/>
      <c r="B355" s="18"/>
      <c r="C355" s="18"/>
      <c r="D355" s="6"/>
      <c r="E355" s="27" t="s">
        <v>444</v>
      </c>
      <c r="G355" s="42" t="s">
        <v>46</v>
      </c>
      <c r="H355" s="29">
        <v>0</v>
      </c>
      <c r="I355" s="29">
        <v>0</v>
      </c>
      <c r="J355" s="29">
        <v>0</v>
      </c>
      <c r="K355" s="29">
        <v>0</v>
      </c>
      <c r="L355" s="28">
        <v>1422960.49</v>
      </c>
      <c r="M355" s="28">
        <f t="shared" si="25"/>
        <v>1422960.49</v>
      </c>
    </row>
    <row r="356" spans="1:13" s="8" customFormat="1" ht="25.5" x14ac:dyDescent="0.2">
      <c r="A356" s="26"/>
      <c r="B356" s="26"/>
      <c r="C356" s="26"/>
      <c r="D356" s="46"/>
      <c r="E356" s="27" t="s">
        <v>445</v>
      </c>
      <c r="F356" s="7"/>
      <c r="G356" s="9" t="s">
        <v>46</v>
      </c>
      <c r="H356" s="29">
        <v>0</v>
      </c>
      <c r="I356" s="29">
        <v>0</v>
      </c>
      <c r="J356" s="29">
        <v>0</v>
      </c>
      <c r="K356" s="29">
        <v>0</v>
      </c>
      <c r="L356" s="28">
        <v>836413.82</v>
      </c>
      <c r="M356" s="28">
        <f t="shared" si="25"/>
        <v>836413.82</v>
      </c>
    </row>
    <row r="357" spans="1:13" s="8" customFormat="1" ht="25.5" x14ac:dyDescent="0.2">
      <c r="A357" s="26"/>
      <c r="B357" s="26"/>
      <c r="C357" s="26"/>
      <c r="D357" s="46"/>
      <c r="E357" s="27" t="s">
        <v>446</v>
      </c>
      <c r="F357" s="7"/>
      <c r="G357" s="9" t="s">
        <v>46</v>
      </c>
      <c r="H357" s="29">
        <v>0</v>
      </c>
      <c r="I357" s="29">
        <v>0</v>
      </c>
      <c r="J357" s="29">
        <v>0</v>
      </c>
      <c r="K357" s="29">
        <v>0</v>
      </c>
      <c r="L357" s="28">
        <v>1534934.93</v>
      </c>
      <c r="M357" s="28">
        <f t="shared" si="25"/>
        <v>1534934.93</v>
      </c>
    </row>
    <row r="358" spans="1:13" s="8" customFormat="1" ht="25.5" x14ac:dyDescent="0.2">
      <c r="A358" s="26"/>
      <c r="B358" s="26"/>
      <c r="C358" s="26"/>
      <c r="D358" s="46"/>
      <c r="E358" s="27" t="s">
        <v>447</v>
      </c>
      <c r="F358" s="7"/>
      <c r="G358" s="9" t="s">
        <v>46</v>
      </c>
      <c r="H358" s="29">
        <v>0</v>
      </c>
      <c r="I358" s="29">
        <v>0</v>
      </c>
      <c r="J358" s="29">
        <v>0</v>
      </c>
      <c r="K358" s="29">
        <v>0</v>
      </c>
      <c r="L358" s="28">
        <v>1109605.02</v>
      </c>
      <c r="M358" s="28">
        <f t="shared" si="25"/>
        <v>1109605.02</v>
      </c>
    </row>
    <row r="359" spans="1:13" s="8" customFormat="1" ht="38.25" x14ac:dyDescent="0.2">
      <c r="A359" s="18"/>
      <c r="B359" s="18"/>
      <c r="C359" s="18"/>
      <c r="D359" s="6"/>
      <c r="E359" s="27" t="s">
        <v>448</v>
      </c>
      <c r="G359" s="42" t="s">
        <v>449</v>
      </c>
      <c r="H359" s="33">
        <v>0</v>
      </c>
      <c r="I359" s="33">
        <v>0</v>
      </c>
      <c r="J359" s="33">
        <v>0</v>
      </c>
      <c r="K359" s="33">
        <v>0</v>
      </c>
      <c r="L359" s="28">
        <v>2883161.7</v>
      </c>
      <c r="M359" s="28">
        <f t="shared" si="25"/>
        <v>2883161.7</v>
      </c>
    </row>
    <row r="360" spans="1:13" s="8" customFormat="1" ht="25.5" x14ac:dyDescent="0.2">
      <c r="A360" s="18"/>
      <c r="B360" s="18"/>
      <c r="C360" s="18"/>
      <c r="D360" s="6"/>
      <c r="E360" s="27" t="s">
        <v>450</v>
      </c>
      <c r="G360" s="42" t="s">
        <v>176</v>
      </c>
      <c r="H360" s="29">
        <v>0</v>
      </c>
      <c r="I360" s="29">
        <v>0</v>
      </c>
      <c r="J360" s="29">
        <v>0</v>
      </c>
      <c r="K360" s="29">
        <v>0</v>
      </c>
      <c r="L360" s="28">
        <v>3058834.55</v>
      </c>
      <c r="M360" s="28">
        <f t="shared" si="25"/>
        <v>3058834.55</v>
      </c>
    </row>
    <row r="361" spans="1:13" s="8" customFormat="1" ht="25.5" x14ac:dyDescent="0.2">
      <c r="A361" s="26"/>
      <c r="B361" s="26"/>
      <c r="C361" s="26"/>
      <c r="D361" s="46"/>
      <c r="E361" s="27" t="s">
        <v>451</v>
      </c>
      <c r="F361" s="7"/>
      <c r="G361" s="9" t="s">
        <v>452</v>
      </c>
      <c r="H361" s="29">
        <v>0</v>
      </c>
      <c r="I361" s="29">
        <v>0</v>
      </c>
      <c r="J361" s="29">
        <v>0</v>
      </c>
      <c r="K361" s="29">
        <v>0</v>
      </c>
      <c r="L361" s="28">
        <v>3991630.2</v>
      </c>
      <c r="M361" s="28">
        <f t="shared" si="25"/>
        <v>3991630.2</v>
      </c>
    </row>
    <row r="362" spans="1:13" s="8" customFormat="1" ht="12.75" customHeight="1" x14ac:dyDescent="0.2">
      <c r="A362" s="20"/>
      <c r="B362" s="20"/>
      <c r="C362" s="21"/>
      <c r="D362" s="22" t="s">
        <v>453</v>
      </c>
      <c r="E362" s="23" t="s">
        <v>454</v>
      </c>
      <c r="F362" s="21"/>
      <c r="G362" s="31"/>
      <c r="H362" s="25">
        <v>0</v>
      </c>
      <c r="I362" s="25">
        <v>0</v>
      </c>
      <c r="J362" s="25">
        <v>0</v>
      </c>
      <c r="K362" s="24">
        <v>4395600</v>
      </c>
      <c r="L362" s="25">
        <v>0</v>
      </c>
      <c r="M362" s="24">
        <v>4395600</v>
      </c>
    </row>
    <row r="363" spans="1:13" s="8" customFormat="1" ht="25.5" x14ac:dyDescent="0.2">
      <c r="A363" s="18"/>
      <c r="B363" s="18"/>
      <c r="C363" s="18"/>
      <c r="D363" s="6"/>
      <c r="E363" s="27" t="s">
        <v>392</v>
      </c>
      <c r="G363" s="42" t="s">
        <v>39</v>
      </c>
      <c r="H363" s="33">
        <v>0</v>
      </c>
      <c r="I363" s="33">
        <v>0</v>
      </c>
      <c r="J363" s="33">
        <v>0</v>
      </c>
      <c r="K363" s="28">
        <v>249399.81</v>
      </c>
      <c r="L363" s="33">
        <v>0</v>
      </c>
      <c r="M363" s="28">
        <f>SUM(H363:L363)</f>
        <v>249399.81</v>
      </c>
    </row>
    <row r="364" spans="1:13" s="8" customFormat="1" ht="25.5" x14ac:dyDescent="0.2">
      <c r="A364" s="18"/>
      <c r="B364" s="18"/>
      <c r="C364" s="18"/>
      <c r="D364" s="6"/>
      <c r="E364" s="27" t="s">
        <v>393</v>
      </c>
      <c r="G364" s="42" t="s">
        <v>39</v>
      </c>
      <c r="H364" s="33">
        <v>0</v>
      </c>
      <c r="I364" s="33">
        <v>0</v>
      </c>
      <c r="J364" s="33">
        <v>0</v>
      </c>
      <c r="K364" s="28">
        <v>247341.17</v>
      </c>
      <c r="L364" s="33">
        <v>0</v>
      </c>
      <c r="M364" s="28">
        <f>SUM(H364:L364)</f>
        <v>247341.17</v>
      </c>
    </row>
    <row r="365" spans="1:13" s="8" customFormat="1" ht="25.5" x14ac:dyDescent="0.2">
      <c r="A365" s="18"/>
      <c r="B365" s="18"/>
      <c r="C365" s="18"/>
      <c r="D365" s="6"/>
      <c r="E365" s="27" t="s">
        <v>394</v>
      </c>
      <c r="G365" s="42" t="s">
        <v>17</v>
      </c>
      <c r="H365" s="33">
        <v>0</v>
      </c>
      <c r="I365" s="33">
        <v>0</v>
      </c>
      <c r="J365" s="33">
        <v>0</v>
      </c>
      <c r="K365" s="28">
        <v>480361.23</v>
      </c>
      <c r="L365" s="33">
        <v>0</v>
      </c>
      <c r="M365" s="28">
        <f>SUM(H365:L365)</f>
        <v>480361.23</v>
      </c>
    </row>
    <row r="366" spans="1:13" s="8" customFormat="1" ht="25.5" x14ac:dyDescent="0.2">
      <c r="A366" s="18"/>
      <c r="B366" s="18"/>
      <c r="C366" s="18"/>
      <c r="D366" s="6"/>
      <c r="E366" s="27" t="s">
        <v>395</v>
      </c>
      <c r="G366" s="42" t="s">
        <v>370</v>
      </c>
      <c r="H366" s="33">
        <v>0</v>
      </c>
      <c r="I366" s="33">
        <v>0</v>
      </c>
      <c r="J366" s="33">
        <v>0</v>
      </c>
      <c r="K366" s="28">
        <v>3418497.64</v>
      </c>
      <c r="L366" s="33">
        <v>0</v>
      </c>
      <c r="M366" s="28">
        <f>SUM(H366:L366)</f>
        <v>3418497.64</v>
      </c>
    </row>
    <row r="367" spans="1:13" s="8" customFormat="1" x14ac:dyDescent="0.2">
      <c r="A367" s="20"/>
      <c r="B367" s="20"/>
      <c r="C367" s="21"/>
      <c r="D367" s="22" t="s">
        <v>64</v>
      </c>
      <c r="E367" s="23" t="s">
        <v>65</v>
      </c>
      <c r="F367" s="21"/>
      <c r="G367" s="31"/>
      <c r="H367" s="25">
        <v>0</v>
      </c>
      <c r="I367" s="25">
        <v>0</v>
      </c>
      <c r="J367" s="24">
        <v>26504173</v>
      </c>
      <c r="K367" s="25">
        <v>0</v>
      </c>
      <c r="L367" s="24">
        <v>222287048</v>
      </c>
      <c r="M367" s="24">
        <v>248791221</v>
      </c>
    </row>
    <row r="368" spans="1:13" s="8" customFormat="1" ht="25.5" x14ac:dyDescent="0.2">
      <c r="A368" s="18"/>
      <c r="B368" s="18"/>
      <c r="C368" s="18"/>
      <c r="D368" s="6"/>
      <c r="E368" s="27" t="s">
        <v>455</v>
      </c>
      <c r="G368" s="42" t="s">
        <v>57</v>
      </c>
      <c r="H368" s="33">
        <v>0</v>
      </c>
      <c r="I368" s="33">
        <v>0</v>
      </c>
      <c r="J368" s="33">
        <v>0</v>
      </c>
      <c r="K368" s="33">
        <v>0</v>
      </c>
      <c r="L368" s="28">
        <v>22278505.210000001</v>
      </c>
      <c r="M368" s="28">
        <f t="shared" ref="M368:M394" si="26">SUM(H368:L368)</f>
        <v>22278505.210000001</v>
      </c>
    </row>
    <row r="369" spans="1:13" s="8" customFormat="1" ht="25.5" customHeight="1" x14ac:dyDescent="0.2">
      <c r="A369" s="18"/>
      <c r="B369" s="18"/>
      <c r="C369" s="18"/>
      <c r="D369" s="6"/>
      <c r="E369" s="27" t="s">
        <v>456</v>
      </c>
      <c r="G369" s="42" t="s">
        <v>26</v>
      </c>
      <c r="H369" s="33">
        <v>0</v>
      </c>
      <c r="I369" s="33">
        <v>0</v>
      </c>
      <c r="J369" s="33">
        <v>0</v>
      </c>
      <c r="K369" s="33">
        <v>0</v>
      </c>
      <c r="L369" s="28">
        <v>2361470.4900000002</v>
      </c>
      <c r="M369" s="28">
        <f t="shared" si="26"/>
        <v>2361470.4900000002</v>
      </c>
    </row>
    <row r="370" spans="1:13" s="8" customFormat="1" ht="25.5" x14ac:dyDescent="0.2">
      <c r="A370" s="18"/>
      <c r="B370" s="18"/>
      <c r="C370" s="18"/>
      <c r="D370" s="6"/>
      <c r="E370" s="27" t="s">
        <v>457</v>
      </c>
      <c r="G370" s="42" t="s">
        <v>26</v>
      </c>
      <c r="H370" s="33">
        <v>0</v>
      </c>
      <c r="I370" s="33">
        <v>0</v>
      </c>
      <c r="J370" s="33">
        <v>0</v>
      </c>
      <c r="K370" s="33">
        <v>0</v>
      </c>
      <c r="L370" s="28">
        <v>2527709.3199999998</v>
      </c>
      <c r="M370" s="28">
        <f t="shared" si="26"/>
        <v>2527709.3199999998</v>
      </c>
    </row>
    <row r="371" spans="1:13" s="8" customFormat="1" ht="25.5" x14ac:dyDescent="0.2">
      <c r="A371" s="18"/>
      <c r="B371" s="18"/>
      <c r="C371" s="18"/>
      <c r="D371" s="6"/>
      <c r="E371" s="27" t="s">
        <v>458</v>
      </c>
      <c r="G371" s="42" t="s">
        <v>12</v>
      </c>
      <c r="H371" s="33">
        <v>0</v>
      </c>
      <c r="I371" s="33">
        <v>0</v>
      </c>
      <c r="J371" s="33">
        <v>0</v>
      </c>
      <c r="K371" s="33">
        <v>0</v>
      </c>
      <c r="L371" s="28">
        <v>16333723.91</v>
      </c>
      <c r="M371" s="28">
        <f t="shared" si="26"/>
        <v>16333723.91</v>
      </c>
    </row>
    <row r="372" spans="1:13" s="8" customFormat="1" ht="25.5" x14ac:dyDescent="0.2">
      <c r="A372" s="18"/>
      <c r="B372" s="18"/>
      <c r="C372" s="18"/>
      <c r="D372" s="6"/>
      <c r="E372" s="27" t="s">
        <v>459</v>
      </c>
      <c r="G372" s="42" t="s">
        <v>74</v>
      </c>
      <c r="H372" s="33">
        <v>0</v>
      </c>
      <c r="I372" s="33">
        <v>0</v>
      </c>
      <c r="J372" s="33">
        <v>0</v>
      </c>
      <c r="K372" s="33">
        <v>0</v>
      </c>
      <c r="L372" s="28">
        <v>22561016.949999999</v>
      </c>
      <c r="M372" s="28">
        <f t="shared" si="26"/>
        <v>22561016.949999999</v>
      </c>
    </row>
    <row r="373" spans="1:13" s="8" customFormat="1" ht="25.5" x14ac:dyDescent="0.2">
      <c r="A373" s="18"/>
      <c r="B373" s="18"/>
      <c r="C373" s="18"/>
      <c r="D373" s="6"/>
      <c r="E373" s="27" t="s">
        <v>460</v>
      </c>
      <c r="G373" s="42" t="s">
        <v>47</v>
      </c>
      <c r="H373" s="33">
        <v>0</v>
      </c>
      <c r="I373" s="33">
        <v>0</v>
      </c>
      <c r="J373" s="33">
        <v>0</v>
      </c>
      <c r="K373" s="33">
        <v>0</v>
      </c>
      <c r="L373" s="28">
        <v>24661874.239999998</v>
      </c>
      <c r="M373" s="28">
        <f t="shared" si="26"/>
        <v>24661874.239999998</v>
      </c>
    </row>
    <row r="374" spans="1:13" s="8" customFormat="1" ht="12.75" customHeight="1" x14ac:dyDescent="0.2">
      <c r="A374" s="18"/>
      <c r="B374" s="18"/>
      <c r="C374" s="18"/>
      <c r="D374" s="6"/>
      <c r="E374" s="27" t="s">
        <v>461</v>
      </c>
      <c r="G374" s="42" t="s">
        <v>61</v>
      </c>
      <c r="H374" s="33">
        <v>0</v>
      </c>
      <c r="I374" s="33">
        <v>0</v>
      </c>
      <c r="J374" s="33">
        <v>0</v>
      </c>
      <c r="K374" s="33">
        <v>0</v>
      </c>
      <c r="L374" s="28">
        <v>4353633.5599999996</v>
      </c>
      <c r="M374" s="28">
        <f t="shared" si="26"/>
        <v>4353633.5599999996</v>
      </c>
    </row>
    <row r="375" spans="1:13" s="8" customFormat="1" ht="25.5" x14ac:dyDescent="0.2">
      <c r="A375" s="18"/>
      <c r="B375" s="18"/>
      <c r="C375" s="18"/>
      <c r="D375" s="6"/>
      <c r="E375" s="27" t="s">
        <v>462</v>
      </c>
      <c r="G375" s="42" t="s">
        <v>27</v>
      </c>
      <c r="H375" s="33">
        <v>0</v>
      </c>
      <c r="I375" s="33">
        <v>0</v>
      </c>
      <c r="J375" s="28">
        <v>20745333</v>
      </c>
      <c r="K375" s="33">
        <v>0</v>
      </c>
      <c r="L375" s="33">
        <v>0</v>
      </c>
      <c r="M375" s="28">
        <f t="shared" si="26"/>
        <v>20745333</v>
      </c>
    </row>
    <row r="376" spans="1:13" s="8" customFormat="1" ht="25.5" x14ac:dyDescent="0.2">
      <c r="A376" s="18"/>
      <c r="B376" s="18"/>
      <c r="C376" s="18"/>
      <c r="D376" s="6"/>
      <c r="E376" s="27" t="s">
        <v>463</v>
      </c>
      <c r="G376" s="42" t="s">
        <v>61</v>
      </c>
      <c r="H376" s="33">
        <v>0</v>
      </c>
      <c r="I376" s="33">
        <v>0</v>
      </c>
      <c r="J376" s="33">
        <v>0</v>
      </c>
      <c r="K376" s="33">
        <v>0</v>
      </c>
      <c r="L376" s="28">
        <v>5795421.46</v>
      </c>
      <c r="M376" s="28">
        <f t="shared" si="26"/>
        <v>5795421.46</v>
      </c>
    </row>
    <row r="377" spans="1:13" s="8" customFormat="1" ht="25.5" x14ac:dyDescent="0.2">
      <c r="A377" s="18"/>
      <c r="B377" s="18"/>
      <c r="C377" s="18"/>
      <c r="D377" s="6"/>
      <c r="E377" s="27" t="s">
        <v>464</v>
      </c>
      <c r="G377" s="42" t="s">
        <v>26</v>
      </c>
      <c r="H377" s="33">
        <v>0</v>
      </c>
      <c r="I377" s="33">
        <v>0</v>
      </c>
      <c r="J377" s="33">
        <v>0</v>
      </c>
      <c r="K377" s="33">
        <v>0</v>
      </c>
      <c r="L377" s="28">
        <v>3526701.9</v>
      </c>
      <c r="M377" s="28">
        <f t="shared" si="26"/>
        <v>3526701.9</v>
      </c>
    </row>
    <row r="378" spans="1:13" s="8" customFormat="1" ht="25.5" x14ac:dyDescent="0.2">
      <c r="A378" s="18"/>
      <c r="B378" s="18"/>
      <c r="C378" s="18"/>
      <c r="D378" s="6"/>
      <c r="E378" s="27" t="s">
        <v>465</v>
      </c>
      <c r="G378" s="42" t="s">
        <v>141</v>
      </c>
      <c r="H378" s="33">
        <v>0</v>
      </c>
      <c r="I378" s="33">
        <v>0</v>
      </c>
      <c r="J378" s="33">
        <v>0</v>
      </c>
      <c r="K378" s="33">
        <v>0</v>
      </c>
      <c r="L378" s="28">
        <v>14926898.5</v>
      </c>
      <c r="M378" s="28">
        <f t="shared" si="26"/>
        <v>14926898.5</v>
      </c>
    </row>
    <row r="379" spans="1:13" s="8" customFormat="1" x14ac:dyDescent="0.2">
      <c r="A379" s="18"/>
      <c r="B379" s="18"/>
      <c r="C379" s="18"/>
      <c r="D379" s="6"/>
      <c r="E379" s="27" t="s">
        <v>466</v>
      </c>
      <c r="G379" s="42" t="s">
        <v>60</v>
      </c>
      <c r="H379" s="33">
        <v>0</v>
      </c>
      <c r="I379" s="33">
        <v>0</v>
      </c>
      <c r="J379" s="33">
        <v>0</v>
      </c>
      <c r="K379" s="33">
        <v>0</v>
      </c>
      <c r="L379" s="28">
        <v>10325422.91</v>
      </c>
      <c r="M379" s="28">
        <f t="shared" si="26"/>
        <v>10325422.91</v>
      </c>
    </row>
    <row r="380" spans="1:13" s="8" customFormat="1" ht="25.5" x14ac:dyDescent="0.2">
      <c r="A380" s="18"/>
      <c r="B380" s="18"/>
      <c r="C380" s="18"/>
      <c r="D380" s="6"/>
      <c r="E380" s="27" t="s">
        <v>467</v>
      </c>
      <c r="G380" s="42" t="s">
        <v>20</v>
      </c>
      <c r="H380" s="33">
        <v>0</v>
      </c>
      <c r="I380" s="33">
        <v>0</v>
      </c>
      <c r="J380" s="33">
        <v>0</v>
      </c>
      <c r="K380" s="33">
        <v>0</v>
      </c>
      <c r="L380" s="28">
        <v>2566879.63</v>
      </c>
      <c r="M380" s="28">
        <f t="shared" si="26"/>
        <v>2566879.63</v>
      </c>
    </row>
    <row r="381" spans="1:13" s="8" customFormat="1" ht="25.5" x14ac:dyDescent="0.2">
      <c r="A381" s="18"/>
      <c r="B381" s="18"/>
      <c r="C381" s="18"/>
      <c r="D381" s="6"/>
      <c r="E381" s="27" t="s">
        <v>468</v>
      </c>
      <c r="G381" s="42" t="s">
        <v>60</v>
      </c>
      <c r="H381" s="33">
        <v>0</v>
      </c>
      <c r="I381" s="33">
        <v>0</v>
      </c>
      <c r="J381" s="33">
        <v>0</v>
      </c>
      <c r="K381" s="33">
        <v>0</v>
      </c>
      <c r="L381" s="28">
        <v>5058557.4400000004</v>
      </c>
      <c r="M381" s="28">
        <f t="shared" si="26"/>
        <v>5058557.4400000004</v>
      </c>
    </row>
    <row r="382" spans="1:13" s="8" customFormat="1" ht="25.5" x14ac:dyDescent="0.2">
      <c r="A382" s="18"/>
      <c r="B382" s="18"/>
      <c r="C382" s="18"/>
      <c r="D382" s="6"/>
      <c r="E382" s="27" t="s">
        <v>469</v>
      </c>
      <c r="G382" s="42" t="s">
        <v>60</v>
      </c>
      <c r="H382" s="33">
        <v>0</v>
      </c>
      <c r="I382" s="33">
        <v>0</v>
      </c>
      <c r="J382" s="33">
        <v>0</v>
      </c>
      <c r="K382" s="33">
        <v>0</v>
      </c>
      <c r="L382" s="28">
        <v>5259776.62</v>
      </c>
      <c r="M382" s="28">
        <f t="shared" si="26"/>
        <v>5259776.62</v>
      </c>
    </row>
    <row r="383" spans="1:13" s="8" customFormat="1" ht="25.5" x14ac:dyDescent="0.2">
      <c r="A383" s="18"/>
      <c r="B383" s="18"/>
      <c r="C383" s="18"/>
      <c r="D383" s="6"/>
      <c r="E383" s="27" t="s">
        <v>470</v>
      </c>
      <c r="G383" s="42" t="s">
        <v>60</v>
      </c>
      <c r="H383" s="33">
        <v>0</v>
      </c>
      <c r="I383" s="33">
        <v>0</v>
      </c>
      <c r="J383" s="33">
        <v>0</v>
      </c>
      <c r="K383" s="33">
        <v>0</v>
      </c>
      <c r="L383" s="28">
        <v>6311214.71</v>
      </c>
      <c r="M383" s="28">
        <f t="shared" si="26"/>
        <v>6311214.71</v>
      </c>
    </row>
    <row r="384" spans="1:13" s="8" customFormat="1" ht="38.25" x14ac:dyDescent="0.2">
      <c r="A384" s="18"/>
      <c r="B384" s="18"/>
      <c r="C384" s="18"/>
      <c r="D384" s="6"/>
      <c r="E384" s="27" t="s">
        <v>471</v>
      </c>
      <c r="G384" s="42" t="s">
        <v>41</v>
      </c>
      <c r="H384" s="33">
        <v>0</v>
      </c>
      <c r="I384" s="33">
        <v>0</v>
      </c>
      <c r="J384" s="33">
        <v>0</v>
      </c>
      <c r="K384" s="33">
        <v>0</v>
      </c>
      <c r="L384" s="28">
        <v>5839094.3200000003</v>
      </c>
      <c r="M384" s="28">
        <f t="shared" si="26"/>
        <v>5839094.3200000003</v>
      </c>
    </row>
    <row r="385" spans="1:13" s="8" customFormat="1" ht="38.25" x14ac:dyDescent="0.2">
      <c r="A385" s="18"/>
      <c r="B385" s="18"/>
      <c r="C385" s="18"/>
      <c r="D385" s="6"/>
      <c r="E385" s="27" t="s">
        <v>472</v>
      </c>
      <c r="G385" s="42" t="s">
        <v>17</v>
      </c>
      <c r="H385" s="33">
        <v>0</v>
      </c>
      <c r="I385" s="33">
        <v>0</v>
      </c>
      <c r="J385" s="33">
        <v>0</v>
      </c>
      <c r="K385" s="33">
        <v>0</v>
      </c>
      <c r="L385" s="28">
        <v>6433007.5800000001</v>
      </c>
      <c r="M385" s="28">
        <f t="shared" si="26"/>
        <v>6433007.5800000001</v>
      </c>
    </row>
    <row r="386" spans="1:13" s="8" customFormat="1" ht="38.25" x14ac:dyDescent="0.2">
      <c r="A386" s="18"/>
      <c r="B386" s="18"/>
      <c r="C386" s="18"/>
      <c r="D386" s="6"/>
      <c r="E386" s="27" t="s">
        <v>473</v>
      </c>
      <c r="G386" s="42" t="s">
        <v>15</v>
      </c>
      <c r="H386" s="33">
        <v>0</v>
      </c>
      <c r="I386" s="33">
        <v>0</v>
      </c>
      <c r="J386" s="33">
        <v>0</v>
      </c>
      <c r="K386" s="33">
        <v>0</v>
      </c>
      <c r="L386" s="28">
        <v>11540356.17</v>
      </c>
      <c r="M386" s="28">
        <f t="shared" si="26"/>
        <v>11540356.17</v>
      </c>
    </row>
    <row r="387" spans="1:13" s="8" customFormat="1" ht="38.25" x14ac:dyDescent="0.2">
      <c r="A387" s="18"/>
      <c r="B387" s="18"/>
      <c r="C387" s="18"/>
      <c r="D387" s="6"/>
      <c r="E387" s="27" t="s">
        <v>474</v>
      </c>
      <c r="G387" s="42" t="s">
        <v>17</v>
      </c>
      <c r="H387" s="33">
        <v>0</v>
      </c>
      <c r="I387" s="33">
        <v>0</v>
      </c>
      <c r="J387" s="33">
        <v>0</v>
      </c>
      <c r="K387" s="33">
        <v>0</v>
      </c>
      <c r="L387" s="28">
        <v>5517941.5499999998</v>
      </c>
      <c r="M387" s="28">
        <f t="shared" si="26"/>
        <v>5517941.5499999998</v>
      </c>
    </row>
    <row r="388" spans="1:13" s="8" customFormat="1" ht="25.5" x14ac:dyDescent="0.2">
      <c r="A388" s="18"/>
      <c r="B388" s="18"/>
      <c r="C388" s="18"/>
      <c r="D388" s="6"/>
      <c r="E388" s="27" t="s">
        <v>475</v>
      </c>
      <c r="G388" s="42" t="s">
        <v>20</v>
      </c>
      <c r="H388" s="33">
        <v>0</v>
      </c>
      <c r="I388" s="33">
        <v>0</v>
      </c>
      <c r="J388" s="33">
        <v>0</v>
      </c>
      <c r="K388" s="33">
        <v>0</v>
      </c>
      <c r="L388" s="28">
        <v>6723422.3099999996</v>
      </c>
      <c r="M388" s="28">
        <f t="shared" si="26"/>
        <v>6723422.3099999996</v>
      </c>
    </row>
    <row r="389" spans="1:13" s="8" customFormat="1" ht="38.25" x14ac:dyDescent="0.2">
      <c r="A389" s="18"/>
      <c r="B389" s="18"/>
      <c r="C389" s="18"/>
      <c r="D389" s="6"/>
      <c r="E389" s="27" t="s">
        <v>476</v>
      </c>
      <c r="G389" s="42" t="s">
        <v>14</v>
      </c>
      <c r="H389" s="33">
        <v>0</v>
      </c>
      <c r="I389" s="33">
        <v>0</v>
      </c>
      <c r="J389" s="28">
        <v>1850768.73</v>
      </c>
      <c r="K389" s="33">
        <v>0</v>
      </c>
      <c r="L389" s="33">
        <v>0</v>
      </c>
      <c r="M389" s="28">
        <f t="shared" si="26"/>
        <v>1850768.73</v>
      </c>
    </row>
    <row r="390" spans="1:13" s="8" customFormat="1" ht="38.25" x14ac:dyDescent="0.2">
      <c r="A390" s="52"/>
      <c r="B390" s="52"/>
      <c r="C390" s="52"/>
      <c r="D390" s="43"/>
      <c r="E390" s="36" t="s">
        <v>477</v>
      </c>
      <c r="F390" s="44"/>
      <c r="G390" s="53" t="s">
        <v>14</v>
      </c>
      <c r="H390" s="51">
        <v>0</v>
      </c>
      <c r="I390" s="51">
        <v>0</v>
      </c>
      <c r="J390" s="40">
        <v>2057302.5</v>
      </c>
      <c r="K390" s="51">
        <v>0</v>
      </c>
      <c r="L390" s="51">
        <v>0</v>
      </c>
      <c r="M390" s="40">
        <f t="shared" si="26"/>
        <v>2057302.5</v>
      </c>
    </row>
    <row r="391" spans="1:13" s="8" customFormat="1" ht="38.25" x14ac:dyDescent="0.2">
      <c r="A391" s="18"/>
      <c r="B391" s="18"/>
      <c r="C391" s="18"/>
      <c r="D391" s="6"/>
      <c r="E391" s="27" t="s">
        <v>478</v>
      </c>
      <c r="G391" s="42" t="s">
        <v>14</v>
      </c>
      <c r="H391" s="33">
        <v>0</v>
      </c>
      <c r="I391" s="33">
        <v>0</v>
      </c>
      <c r="J391" s="28">
        <v>1850768.73</v>
      </c>
      <c r="K391" s="33">
        <v>0</v>
      </c>
      <c r="L391" s="33">
        <v>0</v>
      </c>
      <c r="M391" s="28">
        <f t="shared" si="26"/>
        <v>1850768.73</v>
      </c>
    </row>
    <row r="392" spans="1:13" s="8" customFormat="1" ht="25.5" x14ac:dyDescent="0.2">
      <c r="A392" s="18"/>
      <c r="B392" s="18"/>
      <c r="C392" s="18"/>
      <c r="D392" s="6"/>
      <c r="E392" s="27" t="s">
        <v>479</v>
      </c>
      <c r="G392" s="42" t="s">
        <v>135</v>
      </c>
      <c r="H392" s="33">
        <v>0</v>
      </c>
      <c r="I392" s="33">
        <v>0</v>
      </c>
      <c r="J392" s="33">
        <v>0</v>
      </c>
      <c r="K392" s="33">
        <v>0</v>
      </c>
      <c r="L392" s="28">
        <v>10216649.27</v>
      </c>
      <c r="M392" s="28">
        <f t="shared" si="26"/>
        <v>10216649.27</v>
      </c>
    </row>
    <row r="393" spans="1:13" s="8" customFormat="1" ht="25.5" x14ac:dyDescent="0.2">
      <c r="A393" s="18"/>
      <c r="B393" s="18"/>
      <c r="C393" s="18"/>
      <c r="D393" s="6"/>
      <c r="E393" s="27" t="s">
        <v>480</v>
      </c>
      <c r="G393" s="42" t="s">
        <v>74</v>
      </c>
      <c r="H393" s="33">
        <v>0</v>
      </c>
      <c r="I393" s="33">
        <v>0</v>
      </c>
      <c r="J393" s="33">
        <v>0</v>
      </c>
      <c r="K393" s="33">
        <v>0</v>
      </c>
      <c r="L393" s="28">
        <v>13263259.02</v>
      </c>
      <c r="M393" s="28">
        <f t="shared" si="26"/>
        <v>13263259.02</v>
      </c>
    </row>
    <row r="394" spans="1:13" s="8" customFormat="1" ht="25.5" x14ac:dyDescent="0.2">
      <c r="A394" s="18"/>
      <c r="B394" s="18"/>
      <c r="C394" s="18"/>
      <c r="D394" s="6"/>
      <c r="E394" s="27" t="s">
        <v>481</v>
      </c>
      <c r="G394" s="42" t="s">
        <v>52</v>
      </c>
      <c r="H394" s="33">
        <v>0</v>
      </c>
      <c r="I394" s="33">
        <v>0</v>
      </c>
      <c r="J394" s="33">
        <v>0</v>
      </c>
      <c r="K394" s="33">
        <v>0</v>
      </c>
      <c r="L394" s="28">
        <v>13904510.630000001</v>
      </c>
      <c r="M394" s="28">
        <f t="shared" si="26"/>
        <v>13904510.630000001</v>
      </c>
    </row>
    <row r="395" spans="1:13" s="8" customFormat="1" ht="12.75" customHeight="1" x14ac:dyDescent="0.2">
      <c r="A395" s="20"/>
      <c r="B395" s="20"/>
      <c r="C395" s="21"/>
      <c r="D395" s="22" t="s">
        <v>482</v>
      </c>
      <c r="E395" s="23" t="s">
        <v>376</v>
      </c>
      <c r="F395" s="21"/>
      <c r="G395" s="31"/>
      <c r="H395" s="25">
        <v>0</v>
      </c>
      <c r="I395" s="25">
        <v>0</v>
      </c>
      <c r="J395" s="24">
        <v>391621</v>
      </c>
      <c r="K395" s="25">
        <v>0</v>
      </c>
      <c r="L395" s="24">
        <v>24759986</v>
      </c>
      <c r="M395" s="24">
        <v>25151607</v>
      </c>
    </row>
    <row r="396" spans="1:13" s="8" customFormat="1" ht="25.5" x14ac:dyDescent="0.2">
      <c r="A396" s="18"/>
      <c r="B396" s="18"/>
      <c r="C396" s="18"/>
      <c r="D396" s="6"/>
      <c r="E396" s="27" t="s">
        <v>385</v>
      </c>
      <c r="G396" s="42" t="s">
        <v>17</v>
      </c>
      <c r="H396" s="33">
        <v>0</v>
      </c>
      <c r="I396" s="33">
        <v>0</v>
      </c>
      <c r="J396" s="33">
        <v>0</v>
      </c>
      <c r="K396" s="33">
        <v>0</v>
      </c>
      <c r="L396" s="28">
        <v>9008650.9499999993</v>
      </c>
      <c r="M396" s="28">
        <f>SUM(H396:L396)</f>
        <v>9008650.9499999993</v>
      </c>
    </row>
    <row r="397" spans="1:13" s="8" customFormat="1" ht="25.5" x14ac:dyDescent="0.2">
      <c r="A397" s="18"/>
      <c r="B397" s="18"/>
      <c r="C397" s="18"/>
      <c r="D397" s="6"/>
      <c r="E397" s="27" t="s">
        <v>483</v>
      </c>
      <c r="G397" s="42" t="s">
        <v>33</v>
      </c>
      <c r="H397" s="33">
        <v>0</v>
      </c>
      <c r="I397" s="33">
        <v>0</v>
      </c>
      <c r="J397" s="33">
        <v>0</v>
      </c>
      <c r="K397" s="33">
        <v>0</v>
      </c>
      <c r="L397" s="28">
        <v>2770951.7</v>
      </c>
      <c r="M397" s="28">
        <f>SUM(H397:L397)</f>
        <v>2770951.7</v>
      </c>
    </row>
    <row r="398" spans="1:13" s="8" customFormat="1" ht="25.5" customHeight="1" x14ac:dyDescent="0.2">
      <c r="A398" s="18"/>
      <c r="B398" s="18"/>
      <c r="C398" s="18"/>
      <c r="D398" s="6"/>
      <c r="E398" s="27" t="s">
        <v>484</v>
      </c>
      <c r="G398" s="42" t="s">
        <v>33</v>
      </c>
      <c r="H398" s="33">
        <v>0</v>
      </c>
      <c r="I398" s="33">
        <v>0</v>
      </c>
      <c r="J398" s="33">
        <v>0</v>
      </c>
      <c r="K398" s="33">
        <v>0</v>
      </c>
      <c r="L398" s="28">
        <v>2750231.86</v>
      </c>
      <c r="M398" s="28">
        <f>SUM(H398:L398)</f>
        <v>2750231.86</v>
      </c>
    </row>
    <row r="399" spans="1:13" s="8" customFormat="1" ht="25.5" x14ac:dyDescent="0.2">
      <c r="A399" s="18"/>
      <c r="B399" s="18"/>
      <c r="C399" s="18"/>
      <c r="D399" s="6"/>
      <c r="E399" s="27" t="s">
        <v>388</v>
      </c>
      <c r="G399" s="42" t="s">
        <v>13</v>
      </c>
      <c r="H399" s="33">
        <v>0</v>
      </c>
      <c r="I399" s="33">
        <v>0</v>
      </c>
      <c r="J399" s="28">
        <v>391620.58</v>
      </c>
      <c r="K399" s="33">
        <v>0</v>
      </c>
      <c r="L399" s="28">
        <v>7979964.1900000004</v>
      </c>
      <c r="M399" s="28">
        <f>SUM(H399:L399)</f>
        <v>8371584.7700000005</v>
      </c>
    </row>
    <row r="400" spans="1:13" s="8" customFormat="1" ht="38.25" x14ac:dyDescent="0.2">
      <c r="A400" s="18"/>
      <c r="B400" s="18"/>
      <c r="C400" s="18"/>
      <c r="D400" s="6"/>
      <c r="E400" s="27" t="s">
        <v>485</v>
      </c>
      <c r="G400" s="42" t="s">
        <v>13</v>
      </c>
      <c r="H400" s="33">
        <v>0</v>
      </c>
      <c r="I400" s="33">
        <v>0</v>
      </c>
      <c r="J400" s="33">
        <v>0</v>
      </c>
      <c r="K400" s="33">
        <v>0</v>
      </c>
      <c r="L400" s="28">
        <v>2250187.58</v>
      </c>
      <c r="M400" s="28">
        <f>SUM(H400:L400)</f>
        <v>2250187.58</v>
      </c>
    </row>
    <row r="401" spans="1:13" s="8" customFormat="1" ht="12.75" customHeight="1" x14ac:dyDescent="0.2">
      <c r="A401" s="20"/>
      <c r="B401" s="20"/>
      <c r="C401" s="21"/>
      <c r="D401" s="22" t="s">
        <v>486</v>
      </c>
      <c r="E401" s="23" t="s">
        <v>454</v>
      </c>
      <c r="F401" s="21"/>
      <c r="G401" s="31"/>
      <c r="H401" s="25">
        <v>0</v>
      </c>
      <c r="I401" s="25">
        <v>0</v>
      </c>
      <c r="J401" s="25">
        <v>0</v>
      </c>
      <c r="K401" s="25">
        <v>0</v>
      </c>
      <c r="L401" s="24">
        <v>635887</v>
      </c>
      <c r="M401" s="24">
        <v>635887</v>
      </c>
    </row>
    <row r="402" spans="1:13" s="8" customFormat="1" ht="25.5" customHeight="1" x14ac:dyDescent="0.2">
      <c r="A402" s="18"/>
      <c r="B402" s="18"/>
      <c r="C402" s="18"/>
      <c r="D402" s="6"/>
      <c r="E402" s="27" t="s">
        <v>487</v>
      </c>
      <c r="G402" s="42" t="s">
        <v>22</v>
      </c>
      <c r="H402" s="33">
        <v>0</v>
      </c>
      <c r="I402" s="33">
        <v>0</v>
      </c>
      <c r="J402" s="33">
        <v>0</v>
      </c>
      <c r="K402" s="33">
        <v>0</v>
      </c>
      <c r="L402" s="28">
        <v>635886.52</v>
      </c>
      <c r="M402" s="28">
        <f>SUM(H402:L402)</f>
        <v>635886.52</v>
      </c>
    </row>
    <row r="403" spans="1:13" s="8" customFormat="1" ht="2.1" customHeight="1" x14ac:dyDescent="0.2">
      <c r="A403" s="43"/>
      <c r="B403" s="43"/>
      <c r="C403" s="43"/>
      <c r="D403" s="43"/>
      <c r="E403" s="37"/>
      <c r="F403" s="44"/>
      <c r="G403" s="38"/>
      <c r="H403" s="37"/>
      <c r="I403" s="37"/>
      <c r="J403" s="37"/>
      <c r="K403" s="37"/>
      <c r="L403" s="37"/>
      <c r="M403" s="37"/>
    </row>
    <row r="404" spans="1:13" s="8" customFormat="1" x14ac:dyDescent="0.2">
      <c r="A404" s="55" t="s">
        <v>23</v>
      </c>
      <c r="B404" s="55"/>
      <c r="C404" s="55"/>
      <c r="D404" s="55"/>
      <c r="E404" s="56"/>
      <c r="G404" s="9"/>
      <c r="H404" s="7"/>
      <c r="I404" s="7"/>
      <c r="J404" s="7"/>
      <c r="K404" s="7"/>
      <c r="L404" s="7"/>
      <c r="M404" s="7"/>
    </row>
  </sheetData>
  <mergeCells count="30">
    <mergeCell ref="A1:M1"/>
    <mergeCell ref="A3:M3"/>
    <mergeCell ref="A4:M4"/>
    <mergeCell ref="A5:M5"/>
    <mergeCell ref="A6:E8"/>
    <mergeCell ref="F6:G8"/>
    <mergeCell ref="H6:M6"/>
    <mergeCell ref="M7:M8"/>
    <mergeCell ref="A2:M2"/>
    <mergeCell ref="A10:E10"/>
    <mergeCell ref="C252:E252"/>
    <mergeCell ref="A250:E250"/>
    <mergeCell ref="B251:E251"/>
    <mergeCell ref="A20:E20"/>
    <mergeCell ref="B21:E21"/>
    <mergeCell ref="C22:E22"/>
    <mergeCell ref="C31:E32"/>
    <mergeCell ref="A231:E231"/>
    <mergeCell ref="B232:E232"/>
    <mergeCell ref="C233:E233"/>
    <mergeCell ref="A244:E244"/>
    <mergeCell ref="B245:E245"/>
    <mergeCell ref="C246:E246"/>
    <mergeCell ref="C293:E293"/>
    <mergeCell ref="C310:E310"/>
    <mergeCell ref="C314:E315"/>
    <mergeCell ref="A404:E404"/>
    <mergeCell ref="A12:E12"/>
    <mergeCell ref="B13:E13"/>
    <mergeCell ref="C14:E14"/>
  </mergeCells>
  <printOptions horizontalCentered="1"/>
  <pageMargins left="0.59055118110236227" right="0.39370078740157483" top="0.19685039370078741" bottom="0.19685039370078741" header="0.31496062992125984" footer="0.31496062992125984"/>
  <pageSetup scale="60" orientation="portrait" r:id="rId1"/>
  <ignoredErrors>
    <ignoredError sqref="H2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Entidades I</vt:lpstr>
      <vt:lpstr>'Entidades 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Susana Hernández Gutiérrez</dc:creator>
  <cp:lastModifiedBy>Jesús Gabriel Coyoli González</cp:lastModifiedBy>
  <cp:lastPrinted>2023-08-14T17:23:51Z</cp:lastPrinted>
  <dcterms:created xsi:type="dcterms:W3CDTF">2016-05-11T16:34:31Z</dcterms:created>
  <dcterms:modified xsi:type="dcterms:W3CDTF">2023-08-14T18:05:51Z</dcterms:modified>
</cp:coreProperties>
</file>