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7353230-E858-45DA-8557-EE45C5361ED8}" xr6:coauthVersionLast="47" xr6:coauthVersionMax="47" xr10:uidLastSave="{00000000-0000-0000-0000-000000000000}"/>
  <bookViews>
    <workbookView xWindow="-120" yWindow="-120" windowWidth="20730" windowHeight="11160" xr2:uid="{2B865DB7-5165-46F5-AB86-C8019E369784}"/>
  </bookViews>
  <sheets>
    <sheet name="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D58" i="1" s="1"/>
  <c r="C60" i="1"/>
  <c r="E59" i="1"/>
  <c r="E58" i="1" s="1"/>
  <c r="D59" i="1"/>
  <c r="C59" i="1"/>
  <c r="C58" i="1"/>
  <c r="E57" i="1"/>
  <c r="D57" i="1"/>
  <c r="D63" i="1" s="1"/>
  <c r="D64" i="1" s="1"/>
  <c r="C57" i="1"/>
  <c r="C63" i="1" s="1"/>
  <c r="C64" i="1" s="1"/>
  <c r="E51" i="1"/>
  <c r="E52" i="1" s="1"/>
  <c r="E50" i="1"/>
  <c r="D50" i="1"/>
  <c r="E49" i="1"/>
  <c r="D49" i="1"/>
  <c r="C49" i="1"/>
  <c r="E48" i="1"/>
  <c r="D48" i="1"/>
  <c r="E47" i="1"/>
  <c r="D47" i="1"/>
  <c r="D46" i="1" s="1"/>
  <c r="E46" i="1"/>
  <c r="C46" i="1"/>
  <c r="E45" i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D13" i="1"/>
  <c r="D19" i="1" s="1"/>
  <c r="D20" i="1" s="1"/>
  <c r="D21" i="1" s="1"/>
  <c r="D29" i="1" s="1"/>
  <c r="C13" i="1"/>
  <c r="C19" i="1" s="1"/>
  <c r="C20" i="1" s="1"/>
  <c r="C21" i="1" s="1"/>
  <c r="C29" i="1" s="1"/>
  <c r="E9" i="1"/>
  <c r="E19" i="1" s="1"/>
  <c r="E20" i="1" s="1"/>
  <c r="E21" i="1" s="1"/>
  <c r="E29" i="1" s="1"/>
  <c r="D9" i="1"/>
  <c r="C9" i="1"/>
  <c r="E63" i="1" l="1"/>
  <c r="E64" i="1" s="1"/>
  <c r="D51" i="1"/>
  <c r="D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<sst xmlns="http://schemas.openxmlformats.org/spreadsheetml/2006/main" count="66" uniqueCount="48">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</sst>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4" fontId="8" fillId="0" borderId="0" xfId="1" applyNumberFormat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right"/>
    </xf>
    <xf numFmtId="0" fontId="11" fillId="0" borderId="0" xfId="3"/>
    <xf numFmtId="0" fontId="3" fillId="0" borderId="0" xfId="1" applyFont="1" applyAlignment="1">
      <alignment horizontal="right"/>
    </xf>
    <xf numFmtId="4" fontId="3" fillId="0" borderId="0" xfId="1" applyNumberFormat="1" applyFont="1"/>
    <xf numFmtId="4" fontId="6" fillId="0" borderId="0" xfId="1" applyNumberFormat="1" applyFont="1"/>
    <xf numFmtId="164" fontId="3" fillId="0" borderId="0" xfId="4" applyNumberFormat="1" applyFont="1" applyAlignment="1">
      <alignment horizontal="right" vertical="top"/>
    </xf>
    <xf numFmtId="0" fontId="3" fillId="0" borderId="0" xfId="5" applyFont="1"/>
  </cellXfs>
  <cellStyles count="6">
    <cellStyle name="Normal" xfId="0" builtinId="0"/>
    <cellStyle name="Normal 16 3" xfId="1" xr:uid="{5BEC5561-0C3A-47BE-A1BA-D9A6BF2D9E2B}"/>
    <cellStyle name="Normal 18 2" xfId="5" xr:uid="{98360879-13B8-48C4-86B0-19856953FDA5}"/>
    <cellStyle name="Normal 2 2" xfId="2" xr:uid="{1E2D055F-BCDA-42DA-A164-03A62D9AF798}"/>
    <cellStyle name="Normal 2 2 2" xfId="4" xr:uid="{7E224A18-565D-4742-9C6A-FA6D4FDBBCE0}"/>
    <cellStyle name="Normal 8" xfId="3" xr:uid="{7946F563-71C0-4A8B-B535-C4A20DFF9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9E6EE8-4604-4825-B1AA-EF0107E56AC1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A341-F757-4558-8303-4DBEA0745D5F}">
  <dimension ref="A1:H96"/>
  <sheetViews>
    <sheetView showGridLines="0" tabSelected="1" topLeftCell="A52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1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506612720</v>
      </c>
      <c r="D9" s="12">
        <f>SUM(D10:D12)</f>
        <v>287339066</v>
      </c>
      <c r="E9" s="12">
        <f>SUM(E10:E12)</f>
        <v>287339066</v>
      </c>
    </row>
    <row r="10" spans="1:6" s="13" customFormat="1" ht="12.75" x14ac:dyDescent="0.2">
      <c r="A10" s="14"/>
      <c r="B10" s="15" t="s">
        <v>10</v>
      </c>
      <c r="C10" s="16">
        <v>506612720</v>
      </c>
      <c r="D10" s="16">
        <v>287339066</v>
      </c>
      <c r="E10" s="16">
        <v>287339066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597052254</v>
      </c>
      <c r="D13" s="12">
        <f>SUM(D14:D15)</f>
        <v>175130477</v>
      </c>
      <c r="E13" s="12">
        <f>SUM(E14:E15)</f>
        <v>175130477</v>
      </c>
    </row>
    <row r="14" spans="1:6" s="13" customFormat="1" ht="12.75" x14ac:dyDescent="0.2">
      <c r="A14" s="14"/>
      <c r="B14" s="15" t="s">
        <v>14</v>
      </c>
      <c r="C14" s="16">
        <v>597052254</v>
      </c>
      <c r="D14" s="16">
        <v>175130477</v>
      </c>
      <c r="E14" s="16">
        <v>175130477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-90439534</v>
      </c>
      <c r="D19" s="12">
        <f>SUM(D9-D13+D16)</f>
        <v>112208589</v>
      </c>
      <c r="E19" s="12">
        <f>SUM(E9-E13+E16)</f>
        <v>112208589</v>
      </c>
    </row>
    <row r="20" spans="1:8" s="13" customFormat="1" ht="12.75" x14ac:dyDescent="0.2">
      <c r="A20" s="10" t="s">
        <v>20</v>
      </c>
      <c r="B20" s="11"/>
      <c r="C20" s="12">
        <f>SUM(C19-C12)</f>
        <v>-90439534</v>
      </c>
      <c r="D20" s="12">
        <f>SUM(D19-D12)</f>
        <v>112208589</v>
      </c>
      <c r="E20" s="12">
        <f>SUM(E19-E12)</f>
        <v>112208589</v>
      </c>
    </row>
    <row r="21" spans="1:8" s="13" customFormat="1" ht="26.25" customHeight="1" x14ac:dyDescent="0.2">
      <c r="A21" s="20" t="s">
        <v>21</v>
      </c>
      <c r="B21" s="20"/>
      <c r="C21" s="12">
        <f>SUM(C20-C16)</f>
        <v>-90439534</v>
      </c>
      <c r="D21" s="12">
        <f>SUM(D20-D16)</f>
        <v>112208589</v>
      </c>
      <c r="E21" s="12">
        <f>SUM(E20-E16)</f>
        <v>112208589</v>
      </c>
    </row>
    <row r="22" spans="1:8" s="13" customFormat="1" ht="5.0999999999999996" customHeight="1" x14ac:dyDescent="0.2">
      <c r="A22" s="21"/>
      <c r="B22" s="21"/>
      <c r="C22" s="22"/>
      <c r="D22" s="22"/>
      <c r="E22" s="22"/>
    </row>
    <row r="23" spans="1:8" s="13" customFormat="1" ht="9.9499999999999993" customHeight="1" x14ac:dyDescent="0.2">
      <c r="A23" s="19"/>
      <c r="B23" s="19"/>
      <c r="C23" s="23"/>
      <c r="D23" s="23"/>
      <c r="E23" s="23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1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1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12">
        <f>SUM(C21+C26)</f>
        <v>-90439534</v>
      </c>
      <c r="D29" s="12">
        <f>SUM(D21+D26)</f>
        <v>112208589</v>
      </c>
      <c r="E29" s="12">
        <f>SUM(E21+E26)</f>
        <v>112208589</v>
      </c>
      <c r="G29" s="17"/>
      <c r="H29" s="17"/>
    </row>
    <row r="30" spans="1:8" s="13" customFormat="1" ht="5.0999999999999996" customHeight="1" x14ac:dyDescent="0.2">
      <c r="A30" s="24"/>
      <c r="B30" s="21"/>
      <c r="C30" s="25"/>
      <c r="D30" s="25"/>
      <c r="E30" s="25"/>
    </row>
    <row r="31" spans="1:8" s="13" customFormat="1" ht="9.9499999999999993" customHeight="1" x14ac:dyDescent="0.2">
      <c r="A31" s="11"/>
      <c r="B31" s="19"/>
      <c r="C31" s="23"/>
      <c r="D31" s="23"/>
      <c r="E31" s="23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4"/>
      <c r="B41" s="21"/>
      <c r="C41" s="25"/>
      <c r="D41" s="25"/>
      <c r="E41" s="25"/>
    </row>
    <row r="42" spans="1:5" s="13" customFormat="1" ht="9.9499999999999993" customHeight="1" x14ac:dyDescent="0.2">
      <c r="A42" s="11"/>
      <c r="B42" s="11"/>
      <c r="C42" s="23"/>
      <c r="D42" s="23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506612720</v>
      </c>
      <c r="D45" s="17">
        <f>SUM(D10)</f>
        <v>287339066</v>
      </c>
      <c r="E45" s="17">
        <f>SUM(E10)</f>
        <v>287339066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597052254</v>
      </c>
      <c r="D49" s="17">
        <f>SUM(D14)</f>
        <v>175130477</v>
      </c>
      <c r="E49" s="17">
        <f>SUM(E14)</f>
        <v>175130477</v>
      </c>
    </row>
    <row r="50" spans="1:5" s="13" customFormat="1" ht="12.75" x14ac:dyDescent="0.2">
      <c r="A50" s="19" t="s">
        <v>38</v>
      </c>
      <c r="B50" s="19"/>
      <c r="C50" s="17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12">
        <f>SUM(C45+C46-C49+C50)</f>
        <v>-90439534</v>
      </c>
      <c r="D51" s="12">
        <f>SUM(D45+D46-D49+D50)</f>
        <v>112208589</v>
      </c>
      <c r="E51" s="12">
        <f>SUM(E45+E46-E49+E50)</f>
        <v>112208589</v>
      </c>
    </row>
    <row r="52" spans="1:5" s="13" customFormat="1" ht="12.75" x14ac:dyDescent="0.2">
      <c r="A52" s="11" t="s">
        <v>40</v>
      </c>
      <c r="B52" s="19"/>
      <c r="C52" s="12">
        <f>C51-C46</f>
        <v>-90439534</v>
      </c>
      <c r="D52" s="12">
        <f>D51-D46</f>
        <v>112208589</v>
      </c>
      <c r="E52" s="12">
        <f>E51-E46</f>
        <v>112208589</v>
      </c>
    </row>
    <row r="53" spans="1:5" s="13" customFormat="1" ht="5.0999999999999996" customHeight="1" x14ac:dyDescent="0.2">
      <c r="A53" s="24"/>
      <c r="B53" s="21"/>
      <c r="C53" s="22"/>
      <c r="D53" s="22"/>
      <c r="E53" s="22"/>
    </row>
    <row r="54" spans="1:5" s="13" customFormat="1" ht="9.9499999999999993" customHeight="1" x14ac:dyDescent="0.2">
      <c r="A54" s="19"/>
      <c r="B54" s="19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7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7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4"/>
      <c r="B65" s="21"/>
      <c r="C65" s="22"/>
      <c r="D65" s="22"/>
      <c r="E65" s="22"/>
    </row>
    <row r="66" spans="1:6" s="2" customFormat="1" ht="12.75" x14ac:dyDescent="0.2">
      <c r="A66" s="28" t="s">
        <v>47</v>
      </c>
      <c r="B66" s="28"/>
      <c r="D66" s="29"/>
      <c r="E66" s="29"/>
    </row>
    <row r="67" spans="1:6" x14ac:dyDescent="0.25">
      <c r="D67" s="29"/>
      <c r="E67" s="29"/>
      <c r="F67" s="2"/>
    </row>
    <row r="68" spans="1:6" x14ac:dyDescent="0.25">
      <c r="D68" s="29"/>
      <c r="E68" s="29"/>
      <c r="F68" s="2"/>
    </row>
    <row r="69" spans="1:6" x14ac:dyDescent="0.25">
      <c r="D69" s="29"/>
      <c r="E69" s="29"/>
      <c r="F69" s="2"/>
    </row>
    <row r="73" spans="1:6" x14ac:dyDescent="0.25">
      <c r="C73" s="30"/>
      <c r="D73" s="30"/>
      <c r="E73" s="30"/>
    </row>
    <row r="75" spans="1:6" x14ac:dyDescent="0.25">
      <c r="B75" s="32"/>
      <c r="C75" s="33"/>
      <c r="D75" s="33"/>
      <c r="E75" s="33"/>
    </row>
    <row r="76" spans="1:6" x14ac:dyDescent="0.25">
      <c r="B76" s="32"/>
      <c r="C76" s="33"/>
      <c r="D76" s="33"/>
      <c r="E76" s="33"/>
    </row>
    <row r="77" spans="1:6" x14ac:dyDescent="0.25">
      <c r="B77" s="32"/>
      <c r="C77" s="33"/>
      <c r="D77" s="33"/>
      <c r="E77" s="33"/>
    </row>
    <row r="78" spans="1:6" x14ac:dyDescent="0.25">
      <c r="B78" s="30"/>
    </row>
    <row r="79" spans="1:6" x14ac:dyDescent="0.25">
      <c r="B79" s="30"/>
      <c r="C79" s="34"/>
      <c r="D79" s="34"/>
      <c r="E79" s="34"/>
    </row>
    <row r="82" spans="2:5" x14ac:dyDescent="0.25">
      <c r="B82" s="32"/>
      <c r="D82" s="33"/>
      <c r="E82" s="33"/>
    </row>
    <row r="83" spans="2:5" x14ac:dyDescent="0.25">
      <c r="B83" s="32"/>
      <c r="D83" s="33"/>
      <c r="E83" s="33"/>
    </row>
    <row r="84" spans="2:5" x14ac:dyDescent="0.25">
      <c r="D84" s="33"/>
      <c r="E84" s="33"/>
    </row>
    <row r="85" spans="2:5" x14ac:dyDescent="0.25">
      <c r="D85" s="33"/>
      <c r="E85" s="33"/>
    </row>
    <row r="87" spans="2:5" x14ac:dyDescent="0.25">
      <c r="B87" s="32"/>
      <c r="C87" s="33"/>
      <c r="D87" s="35"/>
    </row>
    <row r="88" spans="2:5" x14ac:dyDescent="0.25">
      <c r="B88" s="32"/>
      <c r="C88" s="33"/>
      <c r="D88" s="35"/>
    </row>
    <row r="89" spans="2:5" x14ac:dyDescent="0.25">
      <c r="B89" s="32"/>
      <c r="C89" s="33"/>
      <c r="D89" s="35"/>
    </row>
    <row r="90" spans="2:5" x14ac:dyDescent="0.25">
      <c r="C90" s="33"/>
      <c r="D90" s="33"/>
      <c r="E90" s="33"/>
    </row>
    <row r="94" spans="2:5" x14ac:dyDescent="0.25">
      <c r="B94" s="36"/>
      <c r="C94" s="35"/>
    </row>
    <row r="95" spans="2:5" x14ac:dyDescent="0.25">
      <c r="B95" s="36"/>
      <c r="C95" s="35"/>
    </row>
    <row r="96" spans="2:5" x14ac:dyDescent="0.25">
      <c r="B96" s="36"/>
      <c r="C96" s="35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2023-08-10T19:33:13Z</dcterms:created>
  <dcterms:modified xsi:type="dcterms:W3CDTF">2023-08-10T19:33:13Z</dcterms:modified>
</cp:coreProperties>
</file>