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FB092668-ECDD-4BDC-B827-F1812820DACE}" xr6:coauthVersionLast="40" xr6:coauthVersionMax="40" xr10:uidLastSave="{00000000-0000-0000-0000-000000000000}"/>
  <bookViews>
    <workbookView xWindow="0" yWindow="0" windowWidth="25200" windowHeight="11175" xr2:uid="{95E84162-5D6E-4A67-A331-B864DD9823B4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F23" i="1" s="1"/>
  <c r="E22" i="1"/>
  <c r="F22" i="1" s="1"/>
  <c r="F21" i="1" s="1"/>
  <c r="E21" i="1"/>
  <c r="E25" i="1" s="1"/>
  <c r="E43" i="1" s="1"/>
  <c r="C19" i="1"/>
  <c r="F19" i="1" s="1"/>
  <c r="C18" i="1"/>
  <c r="F18" i="1" s="1"/>
  <c r="C17" i="1"/>
  <c r="F17" i="1" s="1"/>
  <c r="C16" i="1"/>
  <c r="C14" i="1" s="1"/>
  <c r="C25" i="1" s="1"/>
  <c r="D15" i="1"/>
  <c r="F15" i="1" s="1"/>
  <c r="D14" i="1"/>
  <c r="D25" i="1" s="1"/>
  <c r="D43" i="1" s="1"/>
  <c r="B12" i="1"/>
  <c r="F12" i="1" s="1"/>
  <c r="F11" i="1"/>
  <c r="B11" i="1"/>
  <c r="B10" i="1"/>
  <c r="B9" i="1" s="1"/>
  <c r="B25" i="1" s="1"/>
  <c r="B43" i="1" s="1"/>
  <c r="A4" i="1"/>
  <c r="C43" i="1" l="1"/>
  <c r="F16" i="1"/>
  <c r="F14" i="1" s="1"/>
  <c r="F10" i="1"/>
  <c r="F9" i="1" s="1"/>
  <c r="F28" i="1"/>
  <c r="F27" i="1" s="1"/>
  <c r="F34" i="1"/>
  <c r="F32" i="1" s="1"/>
  <c r="F25" i="1" l="1"/>
  <c r="F43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<sst xmlns="http://schemas.openxmlformats.org/spreadsheetml/2006/main" count="39" uniqueCount="29">
  <si>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</si>
  <si>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PODER LEGISLATIVO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</si>
  <si>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</si>
  <si>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</si>
  <si>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</si>
  <si>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</si>
  <si>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</si>
  <si>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</si>
  <si>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</si>
  <si>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</si>
  <si>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</si>
  <si>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</si>
  <si>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</si>
  <si>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</si>
  <si>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</si>
  <si>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</si>
  <si>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</si>
  <si>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</si>
  <si>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</si>
  <si>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</si>
  <si>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</si>
  <si>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</si>
  <si>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</si>
  <si>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</si>
  <si>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Marzo de 2023</t>
  </si>
  <si>
    <t>Variaciones de la Hacienda Pública / Patrimonio Generado Neto de Marzo de 2023</t>
  </si>
  <si>
    <t>Cambios en el Exceso o Insuficiencia en la Actualización de la Hacienda Pública / Patrimonio Neto de Marzo de 2023</t>
  </si>
  <si>
    <t>Hacienda Pública / Patrimonio Neto Final de Marzo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</si>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</sst>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0" fillId="5" borderId="0" xfId="1" applyFont="1" applyFill="1" applyAlignment="1">
      <alignment vertical="top" wrapText="1"/>
    </xf>
    <xf numFmtId="164" fontId="10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8" fillId="4" borderId="0" xfId="1" applyFont="1" applyFill="1" applyAlignment="1">
      <alignment vertical="top" wrapText="1"/>
    </xf>
    <xf numFmtId="0" fontId="10" fillId="0" borderId="0" xfId="1" applyFont="1" applyAlignment="1">
      <alignment vertical="top" wrapText="1"/>
    </xf>
    <xf numFmtId="164" fontId="10" fillId="0" borderId="0" xfId="1" applyNumberFormat="1" applyFont="1" applyAlignment="1">
      <alignment vertical="top"/>
    </xf>
    <xf numFmtId="164" fontId="10" fillId="0" borderId="4" xfId="1" applyNumberFormat="1" applyFont="1" applyBorder="1" applyAlignment="1">
      <alignment vertical="top"/>
    </xf>
    <xf numFmtId="0" fontId="11" fillId="0" borderId="5" xfId="1" applyFont="1" applyBorder="1"/>
    <xf numFmtId="0" fontId="13" fillId="0" borderId="5" xfId="1" applyFont="1" applyBorder="1"/>
    <xf numFmtId="0" fontId="13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right"/>
    </xf>
    <xf numFmtId="165" fontId="14" fillId="0" borderId="0" xfId="1" applyNumberFormat="1" applyFont="1" applyAlignment="1">
      <alignment horizontal="center"/>
    </xf>
  </cellXfs>
  <cellStyles count="2">
    <cellStyle name="Normal" xfId="0" builtinId="0"/>
    <cellStyle name="Normal 17" xfId="1" xr:uid="{6B629D38-5405-4D84-875A-75E92E2A1C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LEGISLATIVO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12077360</v>
          </cell>
          <cell r="G78">
            <v>4560599</v>
          </cell>
        </row>
        <row r="80">
          <cell r="F80">
            <v>46211751</v>
          </cell>
          <cell r="G80">
            <v>47965344</v>
          </cell>
        </row>
        <row r="82">
          <cell r="F82">
            <v>0</v>
          </cell>
          <cell r="G82">
            <v>0</v>
          </cell>
        </row>
        <row r="84">
          <cell r="F84">
            <v>0</v>
          </cell>
          <cell r="G84">
            <v>0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MARZO DE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02AEC-FDF5-444C-A4FD-0E12219BD9B5}">
  <sheetPr>
    <tabColor theme="0" tint="-0.14999847407452621"/>
    <pageSetUpPr fitToPage="1"/>
  </sheetPr>
  <dimension ref="A1:G57"/>
  <sheetViews>
    <sheetView showGridLines="0" tabSelected="1" zoomScaleNormal="100" workbookViewId="0">
      <selection sqref="A1:G57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31 DE MARZO DE 2023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0</v>
      </c>
      <c r="C9" s="14"/>
      <c r="D9" s="14"/>
      <c r="E9" s="14"/>
      <c r="F9" s="14">
        <f>SUM(F10:F12)</f>
        <v>0</v>
      </c>
      <c r="G9" s="15"/>
    </row>
    <row r="10" spans="1:7" s="12" customFormat="1" ht="15.75" customHeight="1" x14ac:dyDescent="0.2">
      <c r="A10" s="17" t="s">
        <v>11</v>
      </c>
      <c r="B10" s="18">
        <f>SUM('[1]1ESF'!G70)</f>
        <v>0</v>
      </c>
      <c r="C10" s="18"/>
      <c r="D10" s="18"/>
      <c r="E10" s="18"/>
      <c r="F10" s="18">
        <f>SUM(B10)</f>
        <v>0</v>
      </c>
    </row>
    <row r="11" spans="1:7" s="12" customFormat="1" ht="15.75" customHeight="1" x14ac:dyDescent="0.2">
      <c r="A11" s="17" t="s">
        <v>12</v>
      </c>
      <c r="B11" s="18">
        <f>SUM('[1]1ESF'!G72)</f>
        <v>0</v>
      </c>
      <c r="C11" s="18"/>
      <c r="D11" s="18"/>
      <c r="E11" s="18"/>
      <c r="F11" s="18">
        <f t="shared" ref="F11:F12" si="0">SUM(B11)</f>
        <v>0</v>
      </c>
    </row>
    <row r="12" spans="1:7" s="12" customFormat="1" ht="15.75" customHeight="1" x14ac:dyDescent="0.2">
      <c r="A12" s="17" t="s">
        <v>13</v>
      </c>
      <c r="B12" s="18">
        <f>SUM('[1]1ESF'!G74)</f>
        <v>0</v>
      </c>
      <c r="C12" s="18"/>
      <c r="D12" s="18"/>
      <c r="E12" s="18"/>
      <c r="F12" s="18">
        <f t="shared" si="0"/>
        <v>0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47965344</v>
      </c>
      <c r="D14" s="14">
        <f>SUM(D15)</f>
        <v>4560599</v>
      </c>
      <c r="E14" s="14"/>
      <c r="F14" s="14">
        <f>SUM(F15:F19)</f>
        <v>52525943</v>
      </c>
      <c r="G14" s="15"/>
    </row>
    <row r="15" spans="1:7" s="12" customFormat="1" ht="15.75" customHeight="1" x14ac:dyDescent="0.2">
      <c r="A15" s="17" t="s">
        <v>15</v>
      </c>
      <c r="B15" s="18"/>
      <c r="C15" s="18"/>
      <c r="D15" s="18">
        <f>SUM('[1]1ESF'!G78)</f>
        <v>4560599</v>
      </c>
      <c r="E15" s="18"/>
      <c r="F15" s="18">
        <f>SUM(D15)</f>
        <v>4560599</v>
      </c>
    </row>
    <row r="16" spans="1:7" s="12" customFormat="1" ht="15.75" customHeight="1" x14ac:dyDescent="0.2">
      <c r="A16" s="17" t="s">
        <v>16</v>
      </c>
      <c r="B16" s="18"/>
      <c r="C16" s="18">
        <f>SUM('[1]1ESF'!G80)</f>
        <v>47965344</v>
      </c>
      <c r="D16" s="18"/>
      <c r="E16" s="18"/>
      <c r="F16" s="18">
        <f>SUM(C16)</f>
        <v>47965344</v>
      </c>
    </row>
    <row r="17" spans="1:6" s="12" customFormat="1" ht="15.75" customHeight="1" x14ac:dyDescent="0.2">
      <c r="A17" s="17" t="s">
        <v>17</v>
      </c>
      <c r="B17" s="18"/>
      <c r="C17" s="18">
        <f>SUM('[1]1ESF'!G82)</f>
        <v>0</v>
      </c>
      <c r="D17" s="18"/>
      <c r="E17" s="18"/>
      <c r="F17" s="18">
        <f>SUM(C17)</f>
        <v>0</v>
      </c>
    </row>
    <row r="18" spans="1:6" s="12" customFormat="1" ht="15.75" customHeight="1" x14ac:dyDescent="0.2">
      <c r="A18" s="17" t="s">
        <v>18</v>
      </c>
      <c r="B18" s="18"/>
      <c r="C18" s="18">
        <f>SUM('[1]1ESF'!G84)</f>
        <v>0</v>
      </c>
      <c r="D18" s="18"/>
      <c r="E18" s="18"/>
      <c r="F18" s="18">
        <f>SUM(C18)</f>
        <v>0</v>
      </c>
    </row>
    <row r="19" spans="1:6" s="12" customFormat="1" ht="15.75" customHeight="1" x14ac:dyDescent="0.2">
      <c r="A19" s="17" t="s">
        <v>19</v>
      </c>
      <c r="B19" s="18"/>
      <c r="C19" s="18">
        <f>SUM('[1]1ESF'!G86)</f>
        <v>0</v>
      </c>
      <c r="D19" s="18"/>
      <c r="E19" s="18"/>
      <c r="F19" s="18">
        <f>SUM(C19)</f>
        <v>0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9" t="s">
        <v>20</v>
      </c>
      <c r="B21" s="20"/>
      <c r="C21" s="20"/>
      <c r="D21" s="20"/>
      <c r="E21" s="21">
        <f>SUM(E22:E23)</f>
        <v>0</v>
      </c>
      <c r="F21" s="21">
        <f>SUM(F22:F23)</f>
        <v>0</v>
      </c>
    </row>
    <row r="22" spans="1:6" s="12" customFormat="1" ht="15.75" customHeight="1" x14ac:dyDescent="0.2">
      <c r="A22" s="17" t="s">
        <v>21</v>
      </c>
      <c r="B22" s="18"/>
      <c r="C22" s="18"/>
      <c r="D22" s="18"/>
      <c r="E22" s="18">
        <f>SUM('[1]1ESF'!G90)</f>
        <v>0</v>
      </c>
      <c r="F22" s="18">
        <f>SUM(E22)</f>
        <v>0</v>
      </c>
    </row>
    <row r="23" spans="1:6" s="12" customFormat="1" ht="15.75" customHeight="1" x14ac:dyDescent="0.2">
      <c r="A23" s="17" t="s">
        <v>22</v>
      </c>
      <c r="B23" s="18"/>
      <c r="C23" s="18"/>
      <c r="D23" s="18"/>
      <c r="E23" s="18">
        <f>SUM('[1]1ESF'!G92)</f>
        <v>0</v>
      </c>
      <c r="F23" s="18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2" t="s">
        <v>23</v>
      </c>
      <c r="B25" s="23">
        <f>SUM(B9)</f>
        <v>0</v>
      </c>
      <c r="C25" s="23">
        <f>SUM(C14)</f>
        <v>47965344</v>
      </c>
      <c r="D25" s="23">
        <f>SUM(D14)</f>
        <v>4560599</v>
      </c>
      <c r="E25" s="23">
        <f>SUM(E21)</f>
        <v>0</v>
      </c>
      <c r="F25" s="23">
        <f t="shared" ref="F25" si="1">SUM(F9+F14+F21)</f>
        <v>52525943</v>
      </c>
    </row>
    <row r="26" spans="1:6" s="12" customFormat="1" ht="15" customHeight="1" x14ac:dyDescent="0.2">
      <c r="A26" s="24"/>
      <c r="B26" s="25"/>
      <c r="C26" s="25"/>
      <c r="D26" s="25"/>
      <c r="E26" s="25"/>
      <c r="F26" s="25"/>
    </row>
    <row r="27" spans="1:6" s="12" customFormat="1" ht="30" customHeight="1" x14ac:dyDescent="0.2">
      <c r="A27" s="26" t="s">
        <v>24</v>
      </c>
      <c r="B27" s="21">
        <f>SUM(B28:B30)</f>
        <v>0</v>
      </c>
      <c r="C27" s="21"/>
      <c r="D27" s="21"/>
      <c r="E27" s="21"/>
      <c r="F27" s="21">
        <f>SUM(F28:F30)</f>
        <v>0</v>
      </c>
    </row>
    <row r="28" spans="1:6" s="12" customFormat="1" ht="15.75" customHeight="1" x14ac:dyDescent="0.2">
      <c r="A28" s="17" t="s">
        <v>11</v>
      </c>
      <c r="B28" s="18">
        <f>SUM('[1]1ESF'!F70-'[1]1ESF'!G70)</f>
        <v>0</v>
      </c>
      <c r="C28" s="18"/>
      <c r="D28" s="18"/>
      <c r="E28" s="18"/>
      <c r="F28" s="18">
        <f>SUM(B28)</f>
        <v>0</v>
      </c>
    </row>
    <row r="29" spans="1:6" s="12" customFormat="1" ht="15.75" customHeight="1" x14ac:dyDescent="0.2">
      <c r="A29" s="17" t="s">
        <v>12</v>
      </c>
      <c r="B29" s="18">
        <f>SUM('[1]1ESF'!F72-'[1]1ESF'!G72)</f>
        <v>0</v>
      </c>
      <c r="C29" s="18"/>
      <c r="D29" s="18"/>
      <c r="E29" s="18"/>
      <c r="F29" s="18">
        <f>SUM(B29)</f>
        <v>0</v>
      </c>
    </row>
    <row r="30" spans="1:6" s="12" customFormat="1" ht="15.75" customHeight="1" x14ac:dyDescent="0.2">
      <c r="A30" s="17" t="s">
        <v>13</v>
      </c>
      <c r="B30" s="18">
        <f>SUM('[1]1ESF'!F74-'[1]1ESF'!G74)</f>
        <v>0</v>
      </c>
      <c r="C30" s="18"/>
      <c r="D30" s="18"/>
      <c r="E30" s="18"/>
      <c r="F30" s="18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6" t="s">
        <v>25</v>
      </c>
      <c r="B32" s="21"/>
      <c r="C32" s="21">
        <f>SUM(C34)</f>
        <v>-1753593</v>
      </c>
      <c r="D32" s="21">
        <f>SUM(D33:D37)</f>
        <v>7516761</v>
      </c>
      <c r="E32" s="21"/>
      <c r="F32" s="21">
        <f>SUM(F33:F37)</f>
        <v>5763168</v>
      </c>
    </row>
    <row r="33" spans="1:6" s="12" customFormat="1" ht="15.75" customHeight="1" x14ac:dyDescent="0.2">
      <c r="A33" s="17" t="s">
        <v>15</v>
      </c>
      <c r="B33" s="18"/>
      <c r="C33" s="18"/>
      <c r="D33" s="18">
        <f>SUM('[1]1ESF'!F78)</f>
        <v>12077360</v>
      </c>
      <c r="E33" s="18"/>
      <c r="F33" s="18">
        <f>SUM(D33)</f>
        <v>12077360</v>
      </c>
    </row>
    <row r="34" spans="1:6" s="12" customFormat="1" ht="15.75" customHeight="1" x14ac:dyDescent="0.2">
      <c r="A34" s="17" t="s">
        <v>16</v>
      </c>
      <c r="B34" s="18"/>
      <c r="C34" s="18">
        <f>SUM('[1]1ESF'!F80-'[1]1ESF'!G80)</f>
        <v>-1753593</v>
      </c>
      <c r="D34" s="18">
        <f>-'[1]1ESF'!G78</f>
        <v>-4560599</v>
      </c>
      <c r="E34" s="18"/>
      <c r="F34" s="18">
        <f>SUM(C34:D34)</f>
        <v>-6314192</v>
      </c>
    </row>
    <row r="35" spans="1:6" s="12" customFormat="1" ht="15.75" customHeight="1" x14ac:dyDescent="0.2">
      <c r="A35" s="17" t="s">
        <v>17</v>
      </c>
      <c r="B35" s="18"/>
      <c r="C35" s="18"/>
      <c r="D35" s="18">
        <f>SUM('[1]1ESF'!F82-'[1]1ESF'!G82)</f>
        <v>0</v>
      </c>
      <c r="E35" s="18"/>
      <c r="F35" s="18">
        <f>SUM(D35)</f>
        <v>0</v>
      </c>
    </row>
    <row r="36" spans="1:6" s="12" customFormat="1" ht="15.75" customHeight="1" x14ac:dyDescent="0.2">
      <c r="A36" s="17" t="s">
        <v>18</v>
      </c>
      <c r="B36" s="18"/>
      <c r="C36" s="18"/>
      <c r="D36" s="18">
        <f>SUM('[1]1ESF'!F84-'[1]1ESF'!G84)</f>
        <v>0</v>
      </c>
      <c r="E36" s="18"/>
      <c r="F36" s="18">
        <f t="shared" ref="F36:F37" si="2">SUM(D36)</f>
        <v>0</v>
      </c>
    </row>
    <row r="37" spans="1:6" s="12" customFormat="1" ht="15.75" customHeight="1" x14ac:dyDescent="0.2">
      <c r="A37" s="17" t="s">
        <v>19</v>
      </c>
      <c r="B37" s="18"/>
      <c r="C37" s="18"/>
      <c r="D37" s="18">
        <f>SUM('[1]1ESF'!F86-'[1]1ESF'!G86)</f>
        <v>0</v>
      </c>
      <c r="E37" s="18"/>
      <c r="F37" s="18">
        <f t="shared" si="2"/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25.5" x14ac:dyDescent="0.2">
      <c r="A39" s="19" t="s">
        <v>26</v>
      </c>
      <c r="B39" s="20"/>
      <c r="C39" s="20"/>
      <c r="D39" s="20"/>
      <c r="E39" s="21">
        <f>SUM(E40:E41)</f>
        <v>0</v>
      </c>
      <c r="F39" s="21">
        <f>SUM(F40:F41)</f>
        <v>0</v>
      </c>
    </row>
    <row r="40" spans="1:6" s="12" customFormat="1" ht="15.75" customHeight="1" x14ac:dyDescent="0.2">
      <c r="A40" s="17" t="s">
        <v>21</v>
      </c>
      <c r="B40" s="18"/>
      <c r="C40" s="18"/>
      <c r="D40" s="18"/>
      <c r="E40" s="18">
        <f>SUM('[1]1ESF'!F90-'[1]1ESF'!G90)</f>
        <v>0</v>
      </c>
      <c r="F40" s="18">
        <f>SUM(E40)</f>
        <v>0</v>
      </c>
    </row>
    <row r="41" spans="1:6" s="12" customFormat="1" ht="15.75" customHeight="1" x14ac:dyDescent="0.2">
      <c r="A41" s="17" t="s">
        <v>22</v>
      </c>
      <c r="B41" s="18"/>
      <c r="C41" s="18"/>
      <c r="D41" s="18"/>
      <c r="E41" s="18">
        <f>SUM('[1]1ESF'!F92-'[1]1ESF'!G92)</f>
        <v>0</v>
      </c>
      <c r="F41" s="18">
        <f>SUM(E41)</f>
        <v>0</v>
      </c>
    </row>
    <row r="42" spans="1:6" s="12" customFormat="1" ht="12.75" x14ac:dyDescent="0.2">
      <c r="A42" s="10"/>
      <c r="B42" s="11"/>
      <c r="C42" s="11"/>
      <c r="D42" s="11"/>
      <c r="E42" s="11"/>
      <c r="F42" s="11"/>
    </row>
    <row r="43" spans="1:6" s="12" customFormat="1" x14ac:dyDescent="0.2">
      <c r="A43" s="22" t="s">
        <v>27</v>
      </c>
      <c r="B43" s="23">
        <f>SUM(B25+B27)</f>
        <v>0</v>
      </c>
      <c r="C43" s="23">
        <f>SUM(C25+C32)</f>
        <v>46211751</v>
      </c>
      <c r="D43" s="23">
        <f>SUM(D25+D32)</f>
        <v>12077360</v>
      </c>
      <c r="E43" s="23">
        <f>SUM(E25+E39)</f>
        <v>0</v>
      </c>
      <c r="F43" s="23">
        <f t="shared" ref="F43" si="3">SUM(F25+F27+F32+F39)</f>
        <v>58289111</v>
      </c>
    </row>
    <row r="44" spans="1:6" s="12" customFormat="1" ht="8.1" customHeight="1" x14ac:dyDescent="0.2">
      <c r="A44" s="27"/>
      <c r="B44" s="28"/>
      <c r="C44" s="28"/>
      <c r="D44" s="28"/>
      <c r="E44" s="29"/>
      <c r="F44" s="29"/>
    </row>
    <row r="45" spans="1:6" s="12" customFormat="1" ht="12.75" x14ac:dyDescent="0.2">
      <c r="A45" s="30" t="s">
        <v>28</v>
      </c>
      <c r="B45" s="31"/>
      <c r="C45" s="31"/>
      <c r="D45" s="31"/>
      <c r="E45" s="32"/>
      <c r="F45" s="33"/>
    </row>
    <row r="46" spans="1:6" s="12" customFormat="1" ht="12.75" x14ac:dyDescent="0.2"/>
    <row r="47" spans="1:6" s="12" customFormat="1" ht="12.75" x14ac:dyDescent="0.2">
      <c r="F47" s="34"/>
    </row>
    <row r="48" spans="1:6" s="12" customFormat="1" ht="12.75" x14ac:dyDescent="0.2"/>
    <row r="49" spans="4:6" s="12" customFormat="1" ht="12.75" x14ac:dyDescent="0.2"/>
    <row r="50" spans="4:6" s="12" customFormat="1" ht="12.75" x14ac:dyDescent="0.2">
      <c r="E50" s="35"/>
      <c r="F50" s="36"/>
    </row>
    <row r="51" spans="4:6" s="12" customFormat="1" ht="12.75" x14ac:dyDescent="0.2">
      <c r="E51" s="35"/>
      <c r="F51" s="36"/>
    </row>
    <row r="52" spans="4:6" s="12" customFormat="1" ht="12.75" x14ac:dyDescent="0.2">
      <c r="D52" s="37"/>
      <c r="E52" s="38"/>
      <c r="F52" s="39"/>
    </row>
    <row r="53" spans="4:6" s="12" customFormat="1" ht="12.75" x14ac:dyDescent="0.2"/>
    <row r="54" spans="4:6" s="12" customFormat="1" ht="12.75" x14ac:dyDescent="0.2"/>
    <row r="55" spans="4:6" s="12" customFormat="1" ht="12.75" x14ac:dyDescent="0.2">
      <c r="F55" s="34"/>
    </row>
    <row r="56" spans="4:6" s="12" customFormat="1" ht="12.75" x14ac:dyDescent="0.2"/>
    <row r="57" spans="4:6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2023-05-26T20:57:47Z</dcterms:created>
  <dcterms:modified xsi:type="dcterms:W3CDTF">2023-05-26T20:57:47Z</dcterms:modified>
</cp:coreProperties>
</file>