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2708DA6-7D95-4E8C-AF7D-E8D4169A631F}" xr6:coauthVersionLast="47" xr6:coauthVersionMax="47" xr10:uidLastSave="{00000000-0000-0000-0000-000000000000}"/>
  <bookViews>
    <workbookView xWindow="-120" yWindow="-120" windowWidth="20730" windowHeight="11160" xr2:uid="{E2FD36D3-4FA8-4709-81EB-A832C08A9034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G85" i="1"/>
  <c r="F85" i="1"/>
  <c r="F11" i="1" s="1"/>
  <c r="E85" i="1"/>
  <c r="H85" i="1" s="1"/>
  <c r="D85" i="1"/>
  <c r="C85" i="1"/>
  <c r="E78" i="1"/>
  <c r="H78" i="1" s="1"/>
  <c r="C71" i="1"/>
  <c r="E69" i="1"/>
  <c r="H69" i="1" s="1"/>
  <c r="H67" i="1"/>
  <c r="E67" i="1"/>
  <c r="H64" i="1"/>
  <c r="E64" i="1"/>
  <c r="E63" i="1"/>
  <c r="H63" i="1" s="1"/>
  <c r="H62" i="1"/>
  <c r="E62" i="1"/>
  <c r="H61" i="1"/>
  <c r="E61" i="1"/>
  <c r="E60" i="1"/>
  <c r="H60" i="1" s="1"/>
  <c r="H59" i="1"/>
  <c r="E59" i="1"/>
  <c r="H58" i="1"/>
  <c r="E58" i="1"/>
  <c r="E57" i="1"/>
  <c r="H57" i="1" s="1"/>
  <c r="H56" i="1"/>
  <c r="E56" i="1"/>
  <c r="G55" i="1"/>
  <c r="F55" i="1"/>
  <c r="E55" i="1"/>
  <c r="H55" i="1" s="1"/>
  <c r="D55" i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G44" i="1"/>
  <c r="F44" i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G11" i="1" s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 s="1"/>
  <c r="G13" i="1"/>
  <c r="F13" i="1"/>
  <c r="D13" i="1"/>
  <c r="C13" i="1"/>
  <c r="C11" i="1"/>
  <c r="H13" i="1" l="1"/>
  <c r="E22" i="1"/>
  <c r="H22" i="1" s="1"/>
  <c r="E33" i="1"/>
  <c r="H33" i="1" s="1"/>
  <c r="E44" i="1"/>
  <c r="H44" i="1" s="1"/>
  <c r="E71" i="1"/>
  <c r="H14" i="1"/>
  <c r="D71" i="1" l="1"/>
  <c r="D11" i="1" s="1"/>
  <c r="H71" i="1"/>
  <c r="E11" i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<sst xmlns="http://schemas.openxmlformats.org/spreadsheetml/2006/main" count="90" uniqueCount="90">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</sst>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 wrapText="1"/>
    </xf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7D5DCAF7-F44D-4A2F-A967-E91B09273F8B}"/>
    <cellStyle name="Normal 3_1. Ingreso Público" xfId="1" xr:uid="{F47A770C-B171-4E78-946D-901C94535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0501-DC01-4418-8A2B-920D5AC51A3D}">
  <dimension ref="A1:M98"/>
  <sheetViews>
    <sheetView showGridLines="0" tabSelected="1" topLeftCell="A70" zoomScaleNormal="100" workbookViewId="0">
      <selection activeCell="A13" sqref="A13:B13"/>
    </sheetView>
  </sheetViews>
  <sheetFormatPr baseColWidth="10" defaultRowHeight="15" x14ac:dyDescent="0.25"/>
  <cols>
    <col min="1" max="1" width="2.7109375" style="31" customWidth="1"/>
    <col min="2" max="2" width="47.85546875" style="31" customWidth="1"/>
    <col min="3" max="8" width="15.7109375" style="31" customWidth="1"/>
    <col min="10" max="10" width="13.28515625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13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13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13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13" s="17" customFormat="1" ht="16.5" customHeight="1" x14ac:dyDescent="0.25">
      <c r="A11" s="18" t="s">
        <v>16</v>
      </c>
      <c r="B11" s="18"/>
      <c r="C11" s="19">
        <f>SUM(C13,C22,C33,C44,C55,C66,C71,C80,C85)</f>
        <v>517307114</v>
      </c>
      <c r="D11" s="19">
        <f>SUM(D13,D22,D33,D44,D55,D66,D71,D80,D85)</f>
        <v>1697146</v>
      </c>
      <c r="E11" s="19">
        <f>SUM(E13,E22,E33,E44,E55,E66,E71,E80,E85)</f>
        <v>519004260</v>
      </c>
      <c r="F11" s="19">
        <f>SUM(F13,F22,F33,F44,F55,F66,F71,F80,F85)</f>
        <v>105019778</v>
      </c>
      <c r="G11" s="19">
        <f>SUM(G13,G22,G33,G44,G55,G66,G71,G80,G85)</f>
        <v>98369924</v>
      </c>
      <c r="H11" s="19">
        <f>SUM(E11-F11)</f>
        <v>413984482</v>
      </c>
      <c r="I11" s="16"/>
      <c r="J11" s="16"/>
      <c r="K11" s="16"/>
      <c r="L11" s="16"/>
      <c r="M11" s="16"/>
    </row>
    <row r="12" spans="1:13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13" s="22" customFormat="1" ht="14.25" customHeight="1" x14ac:dyDescent="0.25">
      <c r="A13" s="20" t="s">
        <v>17</v>
      </c>
      <c r="B13" s="20"/>
      <c r="C13" s="21">
        <f>SUM(C14:C20)</f>
        <v>397157788</v>
      </c>
      <c r="D13" s="21">
        <f>SUM(D14:D20)</f>
        <v>1668341</v>
      </c>
      <c r="E13" s="21">
        <f>SUM(E14:E20)</f>
        <v>398826129</v>
      </c>
      <c r="F13" s="21">
        <f>SUM(F14:F20)</f>
        <v>79593419</v>
      </c>
      <c r="G13" s="21">
        <f>SUM(G14:G20)</f>
        <v>75021160</v>
      </c>
      <c r="H13" s="21">
        <f>SUM(E13-F13)</f>
        <v>319232710</v>
      </c>
    </row>
    <row r="14" spans="1:13" s="23" customFormat="1" ht="12" customHeight="1" x14ac:dyDescent="0.25">
      <c r="B14" s="24" t="s">
        <v>18</v>
      </c>
      <c r="C14" s="25">
        <v>161312380</v>
      </c>
      <c r="D14" s="25">
        <v>0</v>
      </c>
      <c r="E14" s="25">
        <f t="shared" ref="E14:E20" si="0">C14+D14</f>
        <v>161312380</v>
      </c>
      <c r="F14" s="25">
        <v>39104850</v>
      </c>
      <c r="G14" s="25">
        <v>36060106</v>
      </c>
      <c r="H14" s="25">
        <f t="shared" ref="H14:H20" si="1">E14-F14</f>
        <v>122207530</v>
      </c>
      <c r="I14" s="25"/>
      <c r="J14" s="26"/>
    </row>
    <row r="15" spans="1:13" s="27" customFormat="1" ht="12.75" customHeight="1" x14ac:dyDescent="0.25">
      <c r="A15" s="23"/>
      <c r="B15" s="24" t="s">
        <v>19</v>
      </c>
      <c r="C15" s="25">
        <v>60840720</v>
      </c>
      <c r="D15" s="25">
        <v>635386</v>
      </c>
      <c r="E15" s="25">
        <f t="shared" si="0"/>
        <v>61476106</v>
      </c>
      <c r="F15" s="25">
        <v>15193363</v>
      </c>
      <c r="G15" s="25">
        <v>14518182</v>
      </c>
      <c r="H15" s="25">
        <f t="shared" si="1"/>
        <v>46282743</v>
      </c>
    </row>
    <row r="16" spans="1:13" s="27" customFormat="1" ht="12.75" customHeight="1" x14ac:dyDescent="0.25">
      <c r="A16" s="23"/>
      <c r="B16" s="24" t="s">
        <v>20</v>
      </c>
      <c r="C16" s="25">
        <v>125419136</v>
      </c>
      <c r="D16" s="25">
        <v>723350</v>
      </c>
      <c r="E16" s="25">
        <f t="shared" si="0"/>
        <v>126142486</v>
      </c>
      <c r="F16" s="25">
        <v>17631626</v>
      </c>
      <c r="G16" s="25">
        <v>17401852</v>
      </c>
      <c r="H16" s="25">
        <f t="shared" si="1"/>
        <v>108510860</v>
      </c>
    </row>
    <row r="17" spans="1:8" s="27" customFormat="1" ht="12.75" customHeight="1" x14ac:dyDescent="0.25">
      <c r="A17" s="23"/>
      <c r="B17" s="24" t="s">
        <v>21</v>
      </c>
      <c r="C17" s="25">
        <v>21786455</v>
      </c>
      <c r="D17" s="25">
        <v>309605</v>
      </c>
      <c r="E17" s="25">
        <f t="shared" si="0"/>
        <v>22096060</v>
      </c>
      <c r="F17" s="25">
        <v>3124490</v>
      </c>
      <c r="G17" s="25">
        <v>2501930</v>
      </c>
      <c r="H17" s="25">
        <f t="shared" si="1"/>
        <v>18971570</v>
      </c>
    </row>
    <row r="18" spans="1:8" s="27" customFormat="1" ht="12.75" customHeight="1" x14ac:dyDescent="0.25">
      <c r="A18" s="23"/>
      <c r="B18" s="24" t="s">
        <v>22</v>
      </c>
      <c r="C18" s="25">
        <v>18006240</v>
      </c>
      <c r="D18" s="25">
        <v>0</v>
      </c>
      <c r="E18" s="25">
        <f t="shared" si="0"/>
        <v>18006240</v>
      </c>
      <c r="F18" s="25">
        <v>4411862</v>
      </c>
      <c r="G18" s="25">
        <v>4411862</v>
      </c>
      <c r="H18" s="25">
        <f t="shared" si="1"/>
        <v>13594378</v>
      </c>
    </row>
    <row r="19" spans="1:8" s="27" customFormat="1" ht="12.75" customHeight="1" x14ac:dyDescent="0.25">
      <c r="A19" s="23"/>
      <c r="B19" s="24" t="s">
        <v>23</v>
      </c>
      <c r="C19" s="25">
        <v>0</v>
      </c>
      <c r="D19" s="25">
        <v>0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7" customFormat="1" ht="12.75" customHeight="1" x14ac:dyDescent="0.25">
      <c r="A20" s="23"/>
      <c r="B20" s="24" t="s">
        <v>24</v>
      </c>
      <c r="C20" s="25">
        <v>9792857</v>
      </c>
      <c r="D20" s="25">
        <v>0</v>
      </c>
      <c r="E20" s="25">
        <f t="shared" si="0"/>
        <v>9792857</v>
      </c>
      <c r="F20" s="25">
        <v>127228</v>
      </c>
      <c r="G20" s="25">
        <v>127228</v>
      </c>
      <c r="H20" s="25">
        <f t="shared" si="1"/>
        <v>9665629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51235941</v>
      </c>
      <c r="D22" s="21">
        <f>SUM(D23:D31)</f>
        <v>-5410771</v>
      </c>
      <c r="E22" s="21">
        <f>SUM(E23:E31)</f>
        <v>45825170</v>
      </c>
      <c r="F22" s="21">
        <f>SUM(F23:F31)</f>
        <v>10882290</v>
      </c>
      <c r="G22" s="21">
        <f>SUM(G23:G31)</f>
        <v>10635152</v>
      </c>
      <c r="H22" s="21">
        <f t="shared" ref="H22:H31" si="2">E22-F22</f>
        <v>34942880</v>
      </c>
    </row>
    <row r="23" spans="1:8" s="27" customFormat="1" ht="24" customHeight="1" x14ac:dyDescent="0.25">
      <c r="A23" s="28"/>
      <c r="B23" s="29" t="s">
        <v>26</v>
      </c>
      <c r="C23" s="25">
        <v>22756639</v>
      </c>
      <c r="D23" s="25">
        <v>0</v>
      </c>
      <c r="E23" s="25">
        <f t="shared" ref="E23:E69" si="3">C23+D23</f>
        <v>22756639</v>
      </c>
      <c r="F23" s="25">
        <v>4491684</v>
      </c>
      <c r="G23" s="25">
        <v>4400545</v>
      </c>
      <c r="H23" s="25">
        <f t="shared" si="2"/>
        <v>18264955</v>
      </c>
    </row>
    <row r="24" spans="1:8" s="27" customFormat="1" ht="12.75" customHeight="1" x14ac:dyDescent="0.25">
      <c r="A24" s="23"/>
      <c r="B24" s="24" t="s">
        <v>27</v>
      </c>
      <c r="C24" s="25">
        <v>8786743</v>
      </c>
      <c r="D24" s="25">
        <v>0</v>
      </c>
      <c r="E24" s="25">
        <f t="shared" si="3"/>
        <v>8786743</v>
      </c>
      <c r="F24" s="25">
        <v>1945196</v>
      </c>
      <c r="G24" s="25">
        <v>1793526</v>
      </c>
      <c r="H24" s="25">
        <f t="shared" si="2"/>
        <v>6841547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>
        <v>0</v>
      </c>
      <c r="E25" s="25">
        <f t="shared" si="3"/>
        <v>0</v>
      </c>
      <c r="F25" s="25">
        <v>0</v>
      </c>
      <c r="G25" s="25">
        <v>0</v>
      </c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1627499</v>
      </c>
      <c r="D26" s="25">
        <v>0</v>
      </c>
      <c r="E26" s="25">
        <f t="shared" si="3"/>
        <v>1627499</v>
      </c>
      <c r="F26" s="25">
        <v>199917</v>
      </c>
      <c r="G26" s="25">
        <v>197613</v>
      </c>
      <c r="H26" s="25">
        <f t="shared" si="2"/>
        <v>1427582</v>
      </c>
    </row>
    <row r="27" spans="1:8" s="27" customFormat="1" ht="12.75" customHeight="1" x14ac:dyDescent="0.25">
      <c r="A27" s="23"/>
      <c r="B27" s="24" t="s">
        <v>30</v>
      </c>
      <c r="C27" s="25">
        <v>726245</v>
      </c>
      <c r="D27" s="25">
        <v>0</v>
      </c>
      <c r="E27" s="25">
        <f t="shared" si="3"/>
        <v>726245</v>
      </c>
      <c r="F27" s="25">
        <v>89870</v>
      </c>
      <c r="G27" s="25">
        <v>89870</v>
      </c>
      <c r="H27" s="25">
        <f t="shared" si="2"/>
        <v>636375</v>
      </c>
    </row>
    <row r="28" spans="1:8" s="27" customFormat="1" ht="12.75" customHeight="1" x14ac:dyDescent="0.25">
      <c r="A28" s="23"/>
      <c r="B28" s="24" t="s">
        <v>31</v>
      </c>
      <c r="C28" s="25">
        <v>15164562</v>
      </c>
      <c r="D28" s="25">
        <v>-5410771</v>
      </c>
      <c r="E28" s="25">
        <f t="shared" si="3"/>
        <v>9753791</v>
      </c>
      <c r="F28" s="25">
        <v>3998475</v>
      </c>
      <c r="G28" s="25">
        <v>3998475</v>
      </c>
      <c r="H28" s="25">
        <f t="shared" si="2"/>
        <v>5755316</v>
      </c>
    </row>
    <row r="29" spans="1:8" s="27" customFormat="1" ht="24" customHeight="1" x14ac:dyDescent="0.25">
      <c r="A29" s="23"/>
      <c r="B29" s="29" t="s">
        <v>32</v>
      </c>
      <c r="C29" s="25">
        <v>285606</v>
      </c>
      <c r="D29" s="25">
        <v>0</v>
      </c>
      <c r="E29" s="25">
        <f t="shared" si="3"/>
        <v>285606</v>
      </c>
      <c r="F29" s="25">
        <v>0</v>
      </c>
      <c r="G29" s="25">
        <v>0</v>
      </c>
      <c r="H29" s="25">
        <f t="shared" si="2"/>
        <v>285606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3"/>
        <v>0</v>
      </c>
      <c r="F30" s="25">
        <v>0</v>
      </c>
      <c r="G30" s="25">
        <v>0</v>
      </c>
      <c r="H30" s="25">
        <f t="shared" si="2"/>
        <v>0</v>
      </c>
    </row>
    <row r="31" spans="1:8" s="27" customFormat="1" ht="12.75" customHeight="1" x14ac:dyDescent="0.25">
      <c r="A31" s="23"/>
      <c r="B31" s="24" t="s">
        <v>34</v>
      </c>
      <c r="C31" s="25">
        <v>1888647</v>
      </c>
      <c r="D31" s="25">
        <v>0</v>
      </c>
      <c r="E31" s="25">
        <f t="shared" si="3"/>
        <v>1888647</v>
      </c>
      <c r="F31" s="25">
        <v>157148</v>
      </c>
      <c r="G31" s="25">
        <v>155123</v>
      </c>
      <c r="H31" s="25">
        <f t="shared" si="2"/>
        <v>1731499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68913385</v>
      </c>
      <c r="D33" s="21">
        <f>SUM(D34:D42)</f>
        <v>5261554</v>
      </c>
      <c r="E33" s="21">
        <f>SUM(E34:E42)</f>
        <v>74174939</v>
      </c>
      <c r="F33" s="21">
        <f>SUM(F34:F42)</f>
        <v>14539799</v>
      </c>
      <c r="G33" s="21">
        <f>SUM(G34:G42)</f>
        <v>12713612</v>
      </c>
      <c r="H33" s="21">
        <f>SUM(E33-F33)</f>
        <v>59635140</v>
      </c>
    </row>
    <row r="34" spans="1:8" s="27" customFormat="1" ht="12.75" customHeight="1" x14ac:dyDescent="0.25">
      <c r="A34" s="23"/>
      <c r="B34" s="24" t="s">
        <v>36</v>
      </c>
      <c r="C34" s="25">
        <v>5528013</v>
      </c>
      <c r="D34" s="25">
        <v>-80280</v>
      </c>
      <c r="E34" s="25">
        <f t="shared" si="3"/>
        <v>5447733</v>
      </c>
      <c r="F34" s="25">
        <v>903028</v>
      </c>
      <c r="G34" s="25">
        <v>887119</v>
      </c>
      <c r="H34" s="25">
        <f t="shared" ref="H34:H42" si="4">E34-F34</f>
        <v>4544705</v>
      </c>
    </row>
    <row r="35" spans="1:8" s="27" customFormat="1" ht="12.75" customHeight="1" x14ac:dyDescent="0.25">
      <c r="A35" s="23"/>
      <c r="B35" s="24" t="s">
        <v>37</v>
      </c>
      <c r="C35" s="25">
        <v>10623400</v>
      </c>
      <c r="D35" s="25">
        <v>375497</v>
      </c>
      <c r="E35" s="25">
        <f t="shared" si="3"/>
        <v>10998897</v>
      </c>
      <c r="F35" s="25">
        <v>2437417</v>
      </c>
      <c r="G35" s="25">
        <v>2256784</v>
      </c>
      <c r="H35" s="25">
        <f t="shared" si="4"/>
        <v>8561480</v>
      </c>
    </row>
    <row r="36" spans="1:8" s="27" customFormat="1" ht="24" customHeight="1" x14ac:dyDescent="0.25">
      <c r="A36" s="23"/>
      <c r="B36" s="29" t="s">
        <v>38</v>
      </c>
      <c r="C36" s="25">
        <v>6735804</v>
      </c>
      <c r="D36" s="25">
        <v>-520000</v>
      </c>
      <c r="E36" s="25">
        <f t="shared" si="3"/>
        <v>6215804</v>
      </c>
      <c r="F36" s="25">
        <v>2106741</v>
      </c>
      <c r="G36" s="25">
        <v>659244</v>
      </c>
      <c r="H36" s="25">
        <f t="shared" si="4"/>
        <v>4109063</v>
      </c>
    </row>
    <row r="37" spans="1:8" s="27" customFormat="1" ht="12.75" customHeight="1" x14ac:dyDescent="0.25">
      <c r="A37" s="23"/>
      <c r="B37" s="24" t="s">
        <v>39</v>
      </c>
      <c r="C37" s="25">
        <v>745238</v>
      </c>
      <c r="D37" s="25">
        <v>151096</v>
      </c>
      <c r="E37" s="25">
        <f t="shared" si="3"/>
        <v>896334</v>
      </c>
      <c r="F37" s="25">
        <v>37659</v>
      </c>
      <c r="G37" s="25">
        <v>37659</v>
      </c>
      <c r="H37" s="25">
        <f t="shared" si="4"/>
        <v>858675</v>
      </c>
    </row>
    <row r="38" spans="1:8" s="27" customFormat="1" ht="24" customHeight="1" x14ac:dyDescent="0.25">
      <c r="A38" s="23"/>
      <c r="B38" s="29" t="s">
        <v>40</v>
      </c>
      <c r="C38" s="25">
        <v>10572868</v>
      </c>
      <c r="D38" s="25">
        <v>0</v>
      </c>
      <c r="E38" s="25">
        <f t="shared" si="3"/>
        <v>10572868</v>
      </c>
      <c r="F38" s="25">
        <v>2476815</v>
      </c>
      <c r="G38" s="25">
        <v>2341343</v>
      </c>
      <c r="H38" s="25">
        <f t="shared" si="4"/>
        <v>8096053</v>
      </c>
    </row>
    <row r="39" spans="1:8" s="27" customFormat="1" ht="12.75" customHeight="1" x14ac:dyDescent="0.25">
      <c r="A39" s="23"/>
      <c r="B39" s="24" t="s">
        <v>41</v>
      </c>
      <c r="C39" s="25">
        <v>7239500</v>
      </c>
      <c r="D39" s="25">
        <v>1236</v>
      </c>
      <c r="E39" s="25">
        <f t="shared" si="3"/>
        <v>7240736</v>
      </c>
      <c r="F39" s="25">
        <v>1809758</v>
      </c>
      <c r="G39" s="25">
        <v>1809758</v>
      </c>
      <c r="H39" s="25">
        <f t="shared" si="4"/>
        <v>5430978</v>
      </c>
    </row>
    <row r="40" spans="1:8" s="27" customFormat="1" ht="12.75" customHeight="1" x14ac:dyDescent="0.25">
      <c r="A40" s="23"/>
      <c r="B40" s="24" t="s">
        <v>42</v>
      </c>
      <c r="C40" s="25">
        <v>6029133</v>
      </c>
      <c r="D40" s="25">
        <v>5354209</v>
      </c>
      <c r="E40" s="25">
        <f t="shared" si="3"/>
        <v>11383342</v>
      </c>
      <c r="F40" s="25">
        <v>438386</v>
      </c>
      <c r="G40" s="25">
        <v>391784</v>
      </c>
      <c r="H40" s="25">
        <f t="shared" si="4"/>
        <v>10944956</v>
      </c>
    </row>
    <row r="41" spans="1:8" s="27" customFormat="1" ht="12.75" customHeight="1" x14ac:dyDescent="0.25">
      <c r="A41" s="23"/>
      <c r="B41" s="24" t="s">
        <v>43</v>
      </c>
      <c r="C41" s="25">
        <v>13340122</v>
      </c>
      <c r="D41" s="25">
        <v>30991</v>
      </c>
      <c r="E41" s="25">
        <f t="shared" si="3"/>
        <v>13371113</v>
      </c>
      <c r="F41" s="25">
        <v>3185889</v>
      </c>
      <c r="G41" s="25">
        <v>3185815</v>
      </c>
      <c r="H41" s="25">
        <f t="shared" si="4"/>
        <v>10185224</v>
      </c>
    </row>
    <row r="42" spans="1:8" s="27" customFormat="1" ht="12.75" customHeight="1" x14ac:dyDescent="0.25">
      <c r="A42" s="23"/>
      <c r="B42" s="24" t="s">
        <v>44</v>
      </c>
      <c r="C42" s="25">
        <v>8099307</v>
      </c>
      <c r="D42" s="25">
        <v>-51195</v>
      </c>
      <c r="E42" s="25">
        <f t="shared" si="3"/>
        <v>8048112</v>
      </c>
      <c r="F42" s="25">
        <v>1144106</v>
      </c>
      <c r="G42" s="25">
        <v>1144106</v>
      </c>
      <c r="H42" s="25">
        <f t="shared" si="4"/>
        <v>6904006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7" customHeight="1" x14ac:dyDescent="0.25">
      <c r="A44" s="30" t="s">
        <v>45</v>
      </c>
      <c r="B44" s="30"/>
      <c r="C44" s="21">
        <f>SUM(C45:C48)</f>
        <v>0</v>
      </c>
      <c r="D44" s="21">
        <f>SUM(D45:D48)</f>
        <v>0</v>
      </c>
      <c r="E44" s="21">
        <f>SUM(E45:E48)</f>
        <v>0</v>
      </c>
      <c r="F44" s="21">
        <f>SUM(F45:F48)</f>
        <v>0</v>
      </c>
      <c r="G44" s="21">
        <f>SUM(G45:G48)</f>
        <v>0</v>
      </c>
      <c r="H44" s="21">
        <f>SUM(E44-F44)</f>
        <v>0</v>
      </c>
    </row>
    <row r="45" spans="1:8" s="23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f t="shared" ref="H46:H53" si="5">E46-F46</f>
        <v>0</v>
      </c>
    </row>
    <row r="47" spans="1:8" s="27" customFormat="1" ht="12.75" customHeight="1" x14ac:dyDescent="0.25">
      <c r="A47" s="23"/>
      <c r="B47" s="24" t="s">
        <v>48</v>
      </c>
      <c r="C47" s="25">
        <v>0</v>
      </c>
      <c r="D47" s="25">
        <v>0</v>
      </c>
      <c r="E47" s="25">
        <f t="shared" si="3"/>
        <v>0</v>
      </c>
      <c r="F47" s="25">
        <v>0</v>
      </c>
      <c r="G47" s="25">
        <v>0</v>
      </c>
      <c r="H47" s="25">
        <f t="shared" si="5"/>
        <v>0</v>
      </c>
    </row>
    <row r="48" spans="1:8" s="27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3"/>
        <v>0</v>
      </c>
      <c r="F48" s="25">
        <v>0</v>
      </c>
      <c r="G48" s="25">
        <v>0</v>
      </c>
      <c r="H48" s="25">
        <f t="shared" si="5"/>
        <v>0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3"/>
        <v>0</v>
      </c>
      <c r="F49" s="25">
        <v>0</v>
      </c>
      <c r="G49" s="25">
        <v>0</v>
      </c>
      <c r="H49" s="25">
        <f t="shared" si="5"/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3"/>
        <v>0</v>
      </c>
      <c r="F50" s="25">
        <v>0</v>
      </c>
      <c r="G50" s="25">
        <v>0</v>
      </c>
      <c r="H50" s="25">
        <f t="shared" si="5"/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3"/>
        <v>0</v>
      </c>
      <c r="F51" s="25">
        <v>0</v>
      </c>
      <c r="G51" s="25">
        <v>0</v>
      </c>
      <c r="H51" s="25">
        <f t="shared" si="5"/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3"/>
        <v>0</v>
      </c>
      <c r="F52" s="25">
        <v>0</v>
      </c>
      <c r="G52" s="25">
        <v>0</v>
      </c>
      <c r="H52" s="25">
        <f t="shared" si="5"/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3"/>
        <v>0</v>
      </c>
      <c r="F53" s="25">
        <v>0</v>
      </c>
      <c r="G53" s="25">
        <v>0</v>
      </c>
      <c r="H53" s="25">
        <f t="shared" si="5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v>0</v>
      </c>
      <c r="D55" s="21">
        <f>SUM(D56:D64)</f>
        <v>178022</v>
      </c>
      <c r="E55" s="21">
        <f>SUM(E56:E64)</f>
        <v>178022</v>
      </c>
      <c r="F55" s="21">
        <f>SUM(F56:F64)</f>
        <v>4270</v>
      </c>
      <c r="G55" s="21">
        <f>SUM(G56:G64)</f>
        <v>0</v>
      </c>
      <c r="H55" s="21">
        <f t="shared" ref="H55:H64" si="6">E55-F55</f>
        <v>173752</v>
      </c>
    </row>
    <row r="56" spans="1:8" s="27" customFormat="1" ht="12.75" customHeight="1" x14ac:dyDescent="0.25">
      <c r="A56" s="23"/>
      <c r="B56" s="24" t="s">
        <v>56</v>
      </c>
      <c r="C56" s="25">
        <v>0</v>
      </c>
      <c r="D56" s="25">
        <v>178022</v>
      </c>
      <c r="E56" s="25">
        <f t="shared" si="3"/>
        <v>178022</v>
      </c>
      <c r="F56" s="25">
        <v>4270</v>
      </c>
      <c r="G56" s="25">
        <v>0</v>
      </c>
      <c r="H56" s="25">
        <f t="shared" si="6"/>
        <v>173752</v>
      </c>
    </row>
    <row r="57" spans="1:8" s="27" customFormat="1" ht="12.75" customHeight="1" x14ac:dyDescent="0.25">
      <c r="A57" s="23"/>
      <c r="B57" s="24" t="s">
        <v>57</v>
      </c>
      <c r="C57" s="25">
        <v>0</v>
      </c>
      <c r="D57" s="25">
        <v>0</v>
      </c>
      <c r="E57" s="25">
        <f t="shared" si="3"/>
        <v>0</v>
      </c>
      <c r="F57" s="25">
        <v>0</v>
      </c>
      <c r="G57" s="25">
        <v>0</v>
      </c>
      <c r="H57" s="25">
        <f t="shared" si="6"/>
        <v>0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3"/>
        <v>0</v>
      </c>
      <c r="F58" s="25">
        <v>0</v>
      </c>
      <c r="G58" s="25">
        <v>0</v>
      </c>
      <c r="H58" s="25">
        <f t="shared" si="6"/>
        <v>0</v>
      </c>
    </row>
    <row r="59" spans="1:8" s="27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3"/>
        <v>0</v>
      </c>
      <c r="F59" s="25">
        <v>0</v>
      </c>
      <c r="G59" s="25">
        <v>0</v>
      </c>
      <c r="H59" s="25">
        <f t="shared" si="6"/>
        <v>0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3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0</v>
      </c>
      <c r="E61" s="25">
        <f t="shared" si="3"/>
        <v>0</v>
      </c>
      <c r="F61" s="25">
        <v>0</v>
      </c>
      <c r="G61" s="25">
        <v>0</v>
      </c>
      <c r="H61" s="25">
        <f t="shared" si="6"/>
        <v>0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f t="shared" si="6"/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0</v>
      </c>
      <c r="D64" s="25">
        <v>0</v>
      </c>
      <c r="E64" s="25">
        <f t="shared" si="3"/>
        <v>0</v>
      </c>
      <c r="F64" s="25">
        <v>0</v>
      </c>
      <c r="G64" s="25">
        <v>0</v>
      </c>
      <c r="H64" s="25">
        <f t="shared" si="6"/>
        <v>0</v>
      </c>
    </row>
    <row r="65" spans="1:9" ht="3.75" customHeight="1" x14ac:dyDescent="0.25">
      <c r="I65" s="31"/>
    </row>
    <row r="66" spans="1:9" s="22" customFormat="1" ht="14.25" customHeight="1" x14ac:dyDescent="0.25">
      <c r="A66" s="20" t="s">
        <v>65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" si="8">E67-F67</f>
        <v>0</v>
      </c>
    </row>
    <row r="68" spans="1:9" s="27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</row>
    <row r="69" spans="1:9" s="27" customFormat="1" ht="12.75" customHeight="1" x14ac:dyDescent="0.25">
      <c r="A69" s="32"/>
      <c r="B69" s="33" t="s">
        <v>68</v>
      </c>
      <c r="C69" s="34">
        <v>0</v>
      </c>
      <c r="D69" s="34">
        <v>0</v>
      </c>
      <c r="E69" s="34">
        <f t="shared" si="3"/>
        <v>0</v>
      </c>
      <c r="F69" s="34">
        <v>0</v>
      </c>
      <c r="G69" s="34">
        <v>0</v>
      </c>
      <c r="H69" s="34">
        <f t="shared" ref="H69" si="9">E69-F69</f>
        <v>0</v>
      </c>
    </row>
    <row r="70" spans="1:9" ht="3.75" customHeight="1" x14ac:dyDescent="0.25">
      <c r="I70" s="31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 t="shared" ref="D71" si="10">E71-C71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7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7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7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7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7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7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7" customFormat="1" ht="24" customHeight="1" x14ac:dyDescent="0.25">
      <c r="A78" s="23"/>
      <c r="B78" s="29" t="s">
        <v>76</v>
      </c>
      <c r="C78" s="25">
        <v>0</v>
      </c>
      <c r="D78" s="25">
        <v>0</v>
      </c>
      <c r="E78" s="25">
        <f t="shared" ref="E78" si="11">C78+D78</f>
        <v>0</v>
      </c>
      <c r="F78" s="25">
        <v>0</v>
      </c>
      <c r="G78" s="25">
        <v>0</v>
      </c>
      <c r="H78" s="25">
        <f t="shared" ref="H78" si="12">E78-F78</f>
        <v>0</v>
      </c>
    </row>
    <row r="79" spans="1:9" ht="3.75" customHeight="1" x14ac:dyDescent="0.25">
      <c r="I79" s="31"/>
    </row>
    <row r="80" spans="1:9" s="22" customFormat="1" ht="14.25" customHeight="1" x14ac:dyDescent="0.25">
      <c r="A80" s="20" t="s">
        <v>77</v>
      </c>
      <c r="B80" s="20"/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7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7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7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1"/>
    </row>
    <row r="85" spans="1:9" s="22" customFormat="1" ht="14.25" customHeight="1" x14ac:dyDescent="0.25">
      <c r="A85" s="20" t="s">
        <v>81</v>
      </c>
      <c r="B85" s="20"/>
      <c r="C85" s="21">
        <f>SUM(C86:C92)</f>
        <v>0</v>
      </c>
      <c r="D85" s="21">
        <f>SUM(D86:D92)</f>
        <v>0</v>
      </c>
      <c r="E85" s="21">
        <f t="shared" ref="E85:G85" si="13">SUM(E86:E92)</f>
        <v>0</v>
      </c>
      <c r="F85" s="21">
        <f t="shared" si="13"/>
        <v>0</v>
      </c>
      <c r="G85" s="21">
        <f t="shared" si="13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7" customFormat="1" ht="14.25" customHeight="1" x14ac:dyDescent="0.25">
      <c r="A92" s="23"/>
      <c r="B92" s="24" t="s">
        <v>88</v>
      </c>
      <c r="C92" s="25">
        <v>0</v>
      </c>
      <c r="D92" s="25">
        <v>0</v>
      </c>
      <c r="E92" s="25">
        <f t="shared" ref="E92" si="14">C92+D92</f>
        <v>0</v>
      </c>
      <c r="F92" s="25">
        <v>0</v>
      </c>
      <c r="G92" s="25">
        <v>0</v>
      </c>
      <c r="H92" s="25">
        <f t="shared" ref="H92" si="15">E92-F92</f>
        <v>0</v>
      </c>
    </row>
    <row r="93" spans="1:9" s="31" customFormat="1" ht="2.25" customHeight="1" x14ac:dyDescent="0.2">
      <c r="A93" s="35"/>
      <c r="B93" s="35"/>
      <c r="C93" s="35"/>
      <c r="D93" s="35"/>
      <c r="E93" s="35"/>
      <c r="F93" s="35"/>
      <c r="G93" s="35"/>
      <c r="H93" s="35"/>
    </row>
    <row r="94" spans="1:9" s="31" customFormat="1" ht="13.5" customHeight="1" x14ac:dyDescent="0.2">
      <c r="A94" s="36" t="s">
        <v>89</v>
      </c>
      <c r="B94" s="36"/>
      <c r="C94" s="37"/>
      <c r="D94" s="37"/>
      <c r="E94" s="37"/>
      <c r="F94" s="37"/>
      <c r="G94" s="37"/>
      <c r="H94" s="37"/>
    </row>
    <row r="96" spans="1:9" x14ac:dyDescent="0.25">
      <c r="C96" s="38"/>
      <c r="D96" s="38"/>
      <c r="E96" s="38"/>
      <c r="F96" s="38"/>
      <c r="G96" s="38"/>
      <c r="H96" s="39"/>
    </row>
    <row r="97" spans="3:7" x14ac:dyDescent="0.25">
      <c r="C97" s="38"/>
      <c r="D97" s="38"/>
      <c r="E97" s="38"/>
      <c r="F97" s="38"/>
      <c r="G97" s="38"/>
    </row>
    <row r="98" spans="3:7" x14ac:dyDescent="0.25">
      <c r="C98" s="38"/>
      <c r="D98" s="38"/>
      <c r="E98" s="38"/>
      <c r="F98" s="38"/>
      <c r="G98" s="38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2023-05-19T15:36:01Z</dcterms:created>
  <dcterms:modified xsi:type="dcterms:W3CDTF">2023-05-19T15:36:01Z</dcterms:modified>
</cp:coreProperties>
</file>