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8812261A-C1DD-4518-888B-6AF7B01C85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Judicial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 s="1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I15" i="45" s="1"/>
  <c r="H14" i="45"/>
  <c r="G14" i="45"/>
  <c r="D14" i="45"/>
  <c r="F14" i="45" l="1"/>
  <c r="I14" i="45" s="1"/>
  <c r="H12" i="45"/>
  <c r="H10" i="45" s="1"/>
  <c r="F26" i="45"/>
  <c r="I26" i="45" s="1"/>
  <c r="F18" i="45"/>
  <c r="I18" i="45" s="1"/>
  <c r="G12" i="45"/>
  <c r="G10" i="45" s="1"/>
  <c r="F34" i="45"/>
  <c r="I34" i="45" s="1"/>
  <c r="D12" i="45"/>
  <c r="E12" i="45"/>
  <c r="E10" i="45" s="1"/>
  <c r="F12" i="45" l="1"/>
  <c r="I12" i="45" s="1"/>
  <c r="D10" i="45"/>
  <c r="F10" i="45" s="1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<sst xmlns="http://schemas.openxmlformats.org/spreadsheetml/2006/main" count="39" uniqueCount="39">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</sst>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9" fillId="4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</cellXfs>
  <cellStyles count="12">
    <cellStyle name="Normal" xfId="0" builtinId="0"/>
    <cellStyle name="Normal 11" xfId="9" xr:uid="{00000000-0005-0000-0000-000001000000}"/>
    <cellStyle name="Normal 12" xfId="10" xr:uid="{00000000-0005-0000-0000-000002000000}"/>
    <cellStyle name="Normal 2" xfId="7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11" xr:uid="{00000000-0005-0000-0000-000006000000}"/>
    <cellStyle name="Normal 4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  <cellStyle name="Normal 8" xfId="6" xr:uid="{00000000-0005-0000-0000-00000B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43" t="s">
        <v>36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4" t="s">
        <v>38</v>
      </c>
      <c r="B4" s="44"/>
      <c r="C4" s="44"/>
      <c r="D4" s="44"/>
      <c r="E4" s="44"/>
      <c r="F4" s="44"/>
      <c r="G4" s="44"/>
      <c r="H4" s="44"/>
      <c r="I4" s="44"/>
    </row>
    <row r="5" spans="1:10" x14ac:dyDescent="0.25">
      <c r="A5" s="44" t="s">
        <v>37</v>
      </c>
      <c r="B5" s="44"/>
      <c r="C5" s="44"/>
      <c r="D5" s="44"/>
      <c r="E5" s="44"/>
      <c r="F5" s="44"/>
      <c r="G5" s="44"/>
      <c r="H5" s="44"/>
      <c r="I5" s="44"/>
    </row>
    <row r="6" spans="1:10" ht="15" customHeight="1" x14ac:dyDescent="0.25">
      <c r="A6" s="34" t="s">
        <v>2</v>
      </c>
      <c r="B6" s="35"/>
      <c r="C6" s="35"/>
      <c r="D6" s="40" t="s">
        <v>3</v>
      </c>
      <c r="E6" s="40"/>
      <c r="F6" s="40"/>
      <c r="G6" s="40"/>
      <c r="H6" s="40"/>
      <c r="I6" s="41" t="s">
        <v>4</v>
      </c>
    </row>
    <row r="7" spans="1:10" ht="24" x14ac:dyDescent="0.25">
      <c r="A7" s="36"/>
      <c r="B7" s="37"/>
      <c r="C7" s="37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2"/>
    </row>
    <row r="8" spans="1:10" x14ac:dyDescent="0.25">
      <c r="A8" s="38"/>
      <c r="B8" s="39"/>
      <c r="C8" s="39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s="48" customFormat="1" ht="5.0999999999999996" customHeight="1" x14ac:dyDescent="0.2">
      <c r="A9" s="45"/>
      <c r="B9" s="45"/>
      <c r="C9" s="45"/>
      <c r="D9" s="46"/>
      <c r="E9" s="46"/>
      <c r="F9" s="46"/>
      <c r="G9" s="46"/>
      <c r="H9" s="46"/>
      <c r="I9" s="46"/>
      <c r="J9" s="47"/>
    </row>
    <row r="10" spans="1:10" x14ac:dyDescent="0.2">
      <c r="A10" s="33" t="s">
        <v>12</v>
      </c>
      <c r="B10" s="33"/>
      <c r="C10" s="33"/>
      <c r="D10" s="5">
        <f>SUM(D12,D38,D39)</f>
        <v>1199267022</v>
      </c>
      <c r="E10" s="5">
        <f>SUM(E12,E38,E39)</f>
        <v>17166596</v>
      </c>
      <c r="F10" s="5">
        <f>D10+E10</f>
        <v>1216433618</v>
      </c>
      <c r="G10" s="5">
        <f t="shared" ref="G10:H10" si="0">SUM(G12,G38,G39)</f>
        <v>227390038</v>
      </c>
      <c r="H10" s="5">
        <f t="shared" si="0"/>
        <v>212720805</v>
      </c>
      <c r="I10" s="5">
        <f>F10-G10</f>
        <v>989043580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30" t="s">
        <v>13</v>
      </c>
      <c r="B12" s="30"/>
      <c r="C12" s="30"/>
      <c r="D12" s="20">
        <f>SUM(D14,D18,D26,D30,D34)</f>
        <v>1199267022</v>
      </c>
      <c r="E12" s="20">
        <f t="shared" ref="E12:H12" si="1">SUM(E14,E18,E26,E30,E34)</f>
        <v>17166596</v>
      </c>
      <c r="F12" s="20">
        <f t="shared" ref="F12:F39" si="2">D12+E12</f>
        <v>1216433618</v>
      </c>
      <c r="G12" s="20">
        <f t="shared" si="1"/>
        <v>227390038</v>
      </c>
      <c r="H12" s="20">
        <f t="shared" si="1"/>
        <v>212720805</v>
      </c>
      <c r="I12" s="20">
        <f t="shared" ref="I12:I14" si="3">F12-G12</f>
        <v>989043580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31" t="s">
        <v>14</v>
      </c>
      <c r="C14" s="31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 t="shared" si="3"/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0</v>
      </c>
      <c r="F16" s="14">
        <f t="shared" si="2"/>
        <v>0</v>
      </c>
      <c r="G16" s="23">
        <v>0</v>
      </c>
      <c r="H16" s="23">
        <v>0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31" t="s">
        <v>17</v>
      </c>
      <c r="C18" s="31"/>
      <c r="D18" s="22">
        <f>SUM(D19:D24)</f>
        <v>1199267022</v>
      </c>
      <c r="E18" s="22">
        <f t="shared" ref="E18:H18" si="5">SUM(E19:E24)</f>
        <v>17166596</v>
      </c>
      <c r="F18" s="22">
        <f t="shared" si="2"/>
        <v>1216433618</v>
      </c>
      <c r="G18" s="22">
        <f t="shared" si="5"/>
        <v>227390038</v>
      </c>
      <c r="H18" s="22">
        <f t="shared" si="5"/>
        <v>212720805</v>
      </c>
      <c r="I18" s="22">
        <f>F18-G18</f>
        <v>989043580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51309323</v>
      </c>
      <c r="E19" s="23">
        <v>0</v>
      </c>
      <c r="F19" s="14">
        <f t="shared" si="2"/>
        <v>51309323</v>
      </c>
      <c r="G19" s="23">
        <v>10218847</v>
      </c>
      <c r="H19" s="23">
        <v>8755560</v>
      </c>
      <c r="I19" s="14">
        <f t="shared" ref="I19:I24" si="6">F19-G19</f>
        <v>41090476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1147957699</v>
      </c>
      <c r="E23" s="14">
        <v>17166596</v>
      </c>
      <c r="F23" s="14">
        <f t="shared" si="2"/>
        <v>1165124295</v>
      </c>
      <c r="G23" s="14">
        <v>217171191</v>
      </c>
      <c r="H23" s="14">
        <v>203965245</v>
      </c>
      <c r="I23" s="14">
        <f t="shared" si="6"/>
        <v>947953104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31" t="s">
        <v>24</v>
      </c>
      <c r="C26" s="31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31" t="s">
        <v>27</v>
      </c>
      <c r="C30" s="31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31" t="s">
        <v>30</v>
      </c>
      <c r="C34" s="31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32" t="s">
        <v>32</v>
      </c>
      <c r="B37" s="32"/>
      <c r="C37" s="32"/>
      <c r="D37" s="25">
        <v>0</v>
      </c>
      <c r="E37" s="25">
        <v>0</v>
      </c>
      <c r="F37" s="25">
        <f t="shared" si="2"/>
        <v>0</v>
      </c>
      <c r="G37" s="25">
        <v>0</v>
      </c>
      <c r="H37" s="25">
        <v>0</v>
      </c>
      <c r="I37" s="25">
        <f t="shared" si="12"/>
        <v>0</v>
      </c>
      <c r="J37" s="12"/>
    </row>
    <row r="38" spans="1:10" s="13" customFormat="1" ht="12.75" customHeight="1" thickTop="1" thickBot="1" x14ac:dyDescent="0.25">
      <c r="A38" s="29" t="s">
        <v>33</v>
      </c>
      <c r="B38" s="29"/>
      <c r="C38" s="29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29" t="s">
        <v>34</v>
      </c>
      <c r="B39" s="29"/>
      <c r="C39" s="29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1:I1"/>
    <mergeCell ref="A3:I3"/>
    <mergeCell ref="A4:I4"/>
    <mergeCell ref="A5:I5"/>
    <mergeCell ref="A6:C8"/>
    <mergeCell ref="D6:H6"/>
    <mergeCell ref="I6:I7"/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</mergeCells>
  <pageMargins left="0.7" right="0.7" top="0.75" bottom="0.75" header="0.3" footer="0.3"/>
  <pageSetup paperSize="138" orientation="portrait" r:id="rId1"/>
  <ignoredErrors>
    <ignoredError sqref="F37 F18:F23 F10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2023-05-17T18:33:19Z</dcterms:modified>
</cp:coreProperties>
</file>