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DD76C8D2-20E6-49FC-AB6D-163CA5B2DED1}" xr6:coauthVersionLast="40" xr6:coauthVersionMax="40" xr10:uidLastSave="{00000000-0000-0000-0000-000000000000}"/>
  <bookViews>
    <workbookView xWindow="0" yWindow="0" windowWidth="25200" windowHeight="11175" xr2:uid="{3527BBCC-2E9E-439B-A21A-6B637F0D450F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B103" i="1" l="1"/>
  <c r="C103" i="1"/>
  <c r="F71" i="1"/>
  <c r="F103" i="1" s="1"/>
  <c r="G71" i="1"/>
  <c r="G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<sst xmlns="http://schemas.openxmlformats.org/spreadsheetml/2006/main" count="129" uniqueCount="126">
  <si>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</si>
  <si>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INSTITUCIONES PÚBLICAS DE SEGURIDAD SOCIAL</t>
  </si>
  <si>
    <t>ESTADO DE SITUACIÓN FINANCIERA DETALLADO CONSOLIDADO</t>
  </si>
  <si>
    <t>AL 31 DE DICIEMBRE DE 2022 Y AL 31 DE MARZO DE 2023</t>
  </si>
  <si>
    <t>( Cifras en Pesos )</t>
  </si>
  <si>
    <t>CONCEPTO</t>
  </si>
  <si>
    <t>31 DE MARZO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</si>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</sst>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3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5" fillId="0" borderId="6" xfId="1" applyFont="1" applyBorder="1" applyAlignment="1">
      <alignment vertical="top" wrapText="1"/>
    </xf>
    <xf numFmtId="164" fontId="5" fillId="0" borderId="6" xfId="2" applyNumberFormat="1" applyFont="1" applyBorder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6B5F7A14-5874-435A-991C-EBE69A4B392E}"/>
    <cellStyle name="Normal 17" xfId="3" xr:uid="{D2CE1F77-6047-4A82-BFB1-F0FED117D0EA}"/>
    <cellStyle name="Normal 2 2" xfId="2" xr:uid="{DA019053-9518-4893-B8AD-B38F993235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5C78382-1057-4DB8-97F8-D1E3F307270F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077260BD-B3A5-4FAC-89B1-B3A5FAB5D95F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2)%20Mar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17615-99C7-47E8-AE12-478ACA639632}">
  <sheetPr>
    <tabColor theme="0" tint="-0.14999847407452621"/>
  </sheetPr>
  <dimension ref="A1:I121"/>
  <sheetViews>
    <sheetView showGridLines="0" tabSelected="1" zoomScale="80" zoomScaleNormal="80" zoomScaleSheetLayoutView="85" workbookViewId="0">
      <selection sqref="A1:L27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2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41.25" customHeight="1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425796946</v>
      </c>
      <c r="C11" s="21">
        <f>SUM(C12:C18)</f>
        <v>410980062</v>
      </c>
      <c r="D11" s="22"/>
      <c r="E11" s="20" t="s">
        <v>13</v>
      </c>
      <c r="F11" s="21">
        <f>SUM(F12:F20)</f>
        <v>142072740</v>
      </c>
      <c r="G11" s="21">
        <f>SUM(G12:G20)</f>
        <v>132368100</v>
      </c>
    </row>
    <row r="12" spans="1:9" s="17" customFormat="1" ht="12.75" x14ac:dyDescent="0.25">
      <c r="A12" s="17" t="s">
        <v>14</v>
      </c>
      <c r="B12" s="23">
        <v>73674</v>
      </c>
      <c r="C12" s="23">
        <v>0</v>
      </c>
      <c r="D12" s="24"/>
      <c r="E12" s="17" t="s">
        <v>15</v>
      </c>
      <c r="F12" s="23">
        <v>2729403</v>
      </c>
      <c r="G12" s="23">
        <v>8713016</v>
      </c>
    </row>
    <row r="13" spans="1:9" s="17" customFormat="1" ht="12.75" x14ac:dyDescent="0.25">
      <c r="A13" s="17" t="s">
        <v>16</v>
      </c>
      <c r="B13" s="23">
        <v>0</v>
      </c>
      <c r="C13" s="23">
        <v>0</v>
      </c>
      <c r="D13" s="24"/>
      <c r="E13" s="17" t="s">
        <v>17</v>
      </c>
      <c r="F13" s="23">
        <v>103023203</v>
      </c>
      <c r="G13" s="23">
        <v>70890779</v>
      </c>
    </row>
    <row r="14" spans="1:9" s="17" customFormat="1" ht="12.75" x14ac:dyDescent="0.25">
      <c r="A14" s="17" t="s">
        <v>18</v>
      </c>
      <c r="B14" s="23">
        <v>425655548</v>
      </c>
      <c r="C14" s="23">
        <v>410912338</v>
      </c>
      <c r="D14" s="24"/>
      <c r="E14" s="17" t="s">
        <v>19</v>
      </c>
      <c r="F14" s="23">
        <v>0</v>
      </c>
      <c r="G14" s="23">
        <v>0</v>
      </c>
    </row>
    <row r="15" spans="1:9" s="17" customFormat="1" ht="12.75" x14ac:dyDescent="0.25">
      <c r="A15" s="17" t="s">
        <v>20</v>
      </c>
      <c r="B15" s="23">
        <v>0</v>
      </c>
      <c r="C15" s="23">
        <v>0</v>
      </c>
      <c r="D15" s="24"/>
      <c r="E15" s="17" t="s">
        <v>21</v>
      </c>
      <c r="F15" s="23">
        <v>0</v>
      </c>
      <c r="G15" s="23">
        <v>0</v>
      </c>
    </row>
    <row r="16" spans="1:9" s="17" customFormat="1" ht="12.75" x14ac:dyDescent="0.25">
      <c r="A16" s="17" t="s">
        <v>22</v>
      </c>
      <c r="B16" s="23">
        <v>0</v>
      </c>
      <c r="C16" s="23">
        <v>0</v>
      </c>
      <c r="D16" s="24"/>
      <c r="E16" s="17" t="s">
        <v>23</v>
      </c>
      <c r="F16" s="23">
        <v>9769836</v>
      </c>
      <c r="G16" s="23">
        <v>11358772</v>
      </c>
    </row>
    <row r="17" spans="1:7" s="17" customFormat="1" ht="25.5" x14ac:dyDescent="0.25">
      <c r="A17" s="17" t="s">
        <v>24</v>
      </c>
      <c r="B17" s="23">
        <v>67724</v>
      </c>
      <c r="C17" s="23">
        <v>67724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v>0</v>
      </c>
      <c r="C18" s="23">
        <v>0</v>
      </c>
      <c r="D18" s="24"/>
      <c r="E18" s="17" t="s">
        <v>27</v>
      </c>
      <c r="F18" s="23">
        <v>6593068</v>
      </c>
      <c r="G18" s="23">
        <v>27856572</v>
      </c>
    </row>
    <row r="19" spans="1:7" s="17" customFormat="1" ht="12.75" x14ac:dyDescent="0.25">
      <c r="A19" s="20" t="s">
        <v>28</v>
      </c>
      <c r="B19" s="21">
        <f>SUM(B20:B26)</f>
        <v>143536614</v>
      </c>
      <c r="C19" s="21">
        <f>SUM(C20:C26)</f>
        <v>2281447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v>0</v>
      </c>
      <c r="C20" s="23">
        <v>0</v>
      </c>
      <c r="D20" s="24"/>
      <c r="E20" s="17" t="s">
        <v>31</v>
      </c>
      <c r="F20" s="23">
        <v>19957230</v>
      </c>
      <c r="G20" s="23">
        <v>13548961</v>
      </c>
    </row>
    <row r="21" spans="1:7" s="17" customFormat="1" ht="12.75" x14ac:dyDescent="0.25">
      <c r="A21" s="17" t="s">
        <v>32</v>
      </c>
      <c r="B21" s="23">
        <v>140204770</v>
      </c>
      <c r="C21" s="23">
        <v>2565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v>3331844</v>
      </c>
      <c r="C22" s="23">
        <v>2278882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v>0</v>
      </c>
      <c r="C23" s="23"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v>0</v>
      </c>
      <c r="C24" s="23">
        <v>0</v>
      </c>
      <c r="D24" s="24"/>
      <c r="E24" s="17" t="s">
        <v>39</v>
      </c>
      <c r="F24" s="23">
        <v>0</v>
      </c>
      <c r="G24" s="23">
        <v>0</v>
      </c>
    </row>
    <row r="25" spans="1:7" s="17" customFormat="1" ht="12.75" x14ac:dyDescent="0.25">
      <c r="A25" s="17" t="s">
        <v>40</v>
      </c>
      <c r="B25" s="23">
        <v>0</v>
      </c>
      <c r="C25" s="23">
        <v>0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v>0</v>
      </c>
      <c r="C26" s="23">
        <v>0</v>
      </c>
      <c r="D26" s="24"/>
      <c r="E26" s="17" t="s">
        <v>43</v>
      </c>
      <c r="F26" s="23">
        <v>0</v>
      </c>
      <c r="G26" s="23">
        <v>0</v>
      </c>
    </row>
    <row r="27" spans="1:7" s="17" customFormat="1" ht="12.75" x14ac:dyDescent="0.25">
      <c r="A27" s="20" t="s">
        <v>44</v>
      </c>
      <c r="B27" s="21">
        <f>SUM(B28:B32)</f>
        <v>0</v>
      </c>
      <c r="C27" s="21">
        <f>SUM(C28:C32)</f>
        <v>0</v>
      </c>
      <c r="D27" s="22"/>
      <c r="E27" s="17" t="s">
        <v>45</v>
      </c>
      <c r="F27" s="23">
        <v>0</v>
      </c>
      <c r="G27" s="23">
        <v>0</v>
      </c>
    </row>
    <row r="28" spans="1:7" s="17" customFormat="1" ht="25.5" x14ac:dyDescent="0.25">
      <c r="A28" s="17" t="s">
        <v>46</v>
      </c>
      <c r="B28" s="23">
        <v>0</v>
      </c>
      <c r="C28" s="23">
        <v>0</v>
      </c>
      <c r="D28" s="24"/>
      <c r="E28" s="20" t="s">
        <v>47</v>
      </c>
      <c r="F28" s="21">
        <v>0</v>
      </c>
      <c r="G28" s="21">
        <v>0</v>
      </c>
    </row>
    <row r="29" spans="1:7" s="17" customFormat="1" ht="25.5" x14ac:dyDescent="0.25">
      <c r="A29" s="17" t="s">
        <v>48</v>
      </c>
      <c r="B29" s="23">
        <v>0</v>
      </c>
      <c r="C29" s="23">
        <v>0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17" t="s">
        <v>50</v>
      </c>
      <c r="B30" s="23">
        <v>0</v>
      </c>
      <c r="C30" s="23">
        <v>0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v>0</v>
      </c>
      <c r="C31" s="23">
        <v>0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v>0</v>
      </c>
      <c r="G32" s="23">
        <v>0</v>
      </c>
    </row>
    <row r="33" spans="1:7" s="17" customFormat="1" ht="25.5" x14ac:dyDescent="0.25">
      <c r="A33" s="20" t="s">
        <v>56</v>
      </c>
      <c r="B33" s="21">
        <f>SUM(B34:B38)</f>
        <v>0</v>
      </c>
      <c r="C33" s="21">
        <f>SUM(C34:C38)</f>
        <v>0</v>
      </c>
      <c r="D33" s="24"/>
      <c r="E33" s="20" t="s">
        <v>57</v>
      </c>
      <c r="F33" s="21">
        <f>SUM(F34:F39)</f>
        <v>300570820</v>
      </c>
      <c r="G33" s="21">
        <f>SUM(G34:G39)</f>
        <v>282397763</v>
      </c>
    </row>
    <row r="34" spans="1:7" s="17" customFormat="1" ht="12.75" x14ac:dyDescent="0.25">
      <c r="A34" s="17" t="s">
        <v>58</v>
      </c>
      <c r="B34" s="23">
        <v>0</v>
      </c>
      <c r="C34" s="23">
        <v>0</v>
      </c>
      <c r="D34" s="24"/>
      <c r="E34" s="17" t="s">
        <v>59</v>
      </c>
      <c r="F34" s="23">
        <v>2500</v>
      </c>
      <c r="G34" s="23">
        <v>5000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v>0</v>
      </c>
      <c r="G35" s="23">
        <v>0</v>
      </c>
    </row>
    <row r="36" spans="1:7" s="17" customFormat="1" ht="12.75" x14ac:dyDescent="0.2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v>0</v>
      </c>
      <c r="G36" s="23"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v>0</v>
      </c>
      <c r="G37" s="23">
        <v>0</v>
      </c>
    </row>
    <row r="38" spans="1:7" s="17" customFormat="1" ht="12.75" customHeight="1" x14ac:dyDescent="0.25">
      <c r="A38" s="17" t="s">
        <v>66</v>
      </c>
      <c r="B38" s="23">
        <v>0</v>
      </c>
      <c r="C38" s="23">
        <v>0</v>
      </c>
      <c r="D38" s="24"/>
      <c r="E38" s="17" t="s">
        <v>67</v>
      </c>
      <c r="F38" s="23">
        <v>300568320</v>
      </c>
      <c r="G38" s="23">
        <v>282392763</v>
      </c>
    </row>
    <row r="39" spans="1:7" s="17" customFormat="1" ht="12.75" x14ac:dyDescent="0.25">
      <c r="A39" s="20" t="s">
        <v>68</v>
      </c>
      <c r="B39" s="21">
        <v>0</v>
      </c>
      <c r="C39" s="21">
        <v>0</v>
      </c>
      <c r="D39" s="22"/>
      <c r="E39" s="17" t="s">
        <v>69</v>
      </c>
      <c r="F39" s="23">
        <v>0</v>
      </c>
      <c r="G39" s="23"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0</v>
      </c>
      <c r="G40" s="21">
        <f>SUM(G41:G43)</f>
        <v>0</v>
      </c>
    </row>
    <row r="41" spans="1:7" s="17" customFormat="1" ht="25.5" x14ac:dyDescent="0.2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v>0</v>
      </c>
      <c r="G41" s="23">
        <v>0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v>0</v>
      </c>
      <c r="G42" s="23">
        <v>0</v>
      </c>
    </row>
    <row r="43" spans="1:7" s="17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v>0</v>
      </c>
      <c r="C44" s="23">
        <v>0</v>
      </c>
      <c r="E44" s="20" t="s">
        <v>79</v>
      </c>
      <c r="F44" s="21">
        <f>SUM(F45:F47)</f>
        <v>694744</v>
      </c>
      <c r="G44" s="21">
        <f>SUM(G45:G47)</f>
        <v>394337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v>0</v>
      </c>
      <c r="G45" s="23">
        <v>0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v>0</v>
      </c>
      <c r="G46" s="23">
        <v>0</v>
      </c>
    </row>
    <row r="47" spans="1:7" s="17" customFormat="1" ht="12.75" x14ac:dyDescent="0.25">
      <c r="A47" s="17" t="s">
        <v>84</v>
      </c>
      <c r="B47" s="23">
        <v>0</v>
      </c>
      <c r="C47" s="23">
        <v>0</v>
      </c>
      <c r="D47" s="22"/>
      <c r="E47" s="17" t="s">
        <v>85</v>
      </c>
      <c r="F47" s="23">
        <v>694744</v>
      </c>
      <c r="G47" s="23">
        <v>394337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569333560</v>
      </c>
      <c r="C49" s="21">
        <f>SUM(C11+C19+C27+C33+C39+C40+C43)</f>
        <v>413261509</v>
      </c>
      <c r="D49" s="24"/>
      <c r="E49" s="20" t="s">
        <v>87</v>
      </c>
      <c r="F49" s="21">
        <f>SUM(F44+F40+F33+F29+F28+F25+F21+F11)</f>
        <v>443338304</v>
      </c>
      <c r="G49" s="21">
        <f>SUM(G44+G40+G33+G29+G28+G25+G21+G11)</f>
        <v>415160200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v>1006108006</v>
      </c>
      <c r="C53" s="21">
        <v>744366537</v>
      </c>
      <c r="D53" s="24"/>
      <c r="E53" s="20" t="s">
        <v>91</v>
      </c>
      <c r="F53" s="21">
        <v>644805252</v>
      </c>
      <c r="G53" s="21">
        <v>662853044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v>835709524</v>
      </c>
      <c r="C55" s="21">
        <v>828925602</v>
      </c>
      <c r="D55" s="24"/>
      <c r="E55" s="20" t="s">
        <v>93</v>
      </c>
      <c r="F55" s="21">
        <v>0</v>
      </c>
      <c r="G55" s="21"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v>191270319</v>
      </c>
      <c r="C57" s="21">
        <v>191270319</v>
      </c>
      <c r="D57" s="24"/>
      <c r="E57" s="20" t="s">
        <v>95</v>
      </c>
      <c r="F57" s="21">
        <v>0</v>
      </c>
      <c r="G57" s="21">
        <v>0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v>180270821</v>
      </c>
      <c r="C59" s="21">
        <v>180270821</v>
      </c>
      <c r="D59" s="24"/>
      <c r="E59" s="20" t="s">
        <v>97</v>
      </c>
      <c r="F59" s="21">
        <v>448984307</v>
      </c>
      <c r="G59" s="21">
        <v>449431394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v>590626</v>
      </c>
      <c r="C61" s="21">
        <v>590626</v>
      </c>
      <c r="D61" s="24"/>
      <c r="E61" s="20" t="s">
        <v>99</v>
      </c>
      <c r="F61" s="21">
        <v>173775169</v>
      </c>
      <c r="G61" s="21">
        <v>173989122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v>0</v>
      </c>
      <c r="C63" s="21">
        <v>0</v>
      </c>
      <c r="D63" s="22"/>
      <c r="E63" s="20" t="s">
        <v>101</v>
      </c>
      <c r="F63" s="21">
        <v>0</v>
      </c>
      <c r="G63" s="21">
        <v>0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v>0</v>
      </c>
      <c r="C65" s="21">
        <v>0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v>0</v>
      </c>
      <c r="C67" s="29"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v>0</v>
      </c>
      <c r="C69" s="21">
        <v>0</v>
      </c>
      <c r="D69" s="24"/>
      <c r="E69" s="20" t="s">
        <v>105</v>
      </c>
      <c r="F69" s="21">
        <f>SUM(F63+F61+F59+F57+F55+F53)</f>
        <v>1267564728</v>
      </c>
      <c r="G69" s="21">
        <f>SUM(G63+G61+G59+G57+G55+G53)</f>
        <v>1286273560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2213949296</v>
      </c>
      <c r="C71" s="21">
        <f>SUM(C69+C65+C63+C61+C59+C57+C55+C53+C67)</f>
        <v>1945423905</v>
      </c>
      <c r="D71" s="24"/>
      <c r="E71" s="20" t="s">
        <v>107</v>
      </c>
      <c r="F71" s="21">
        <f>SUM(F69+F49)</f>
        <v>1710903032</v>
      </c>
      <c r="G71" s="21">
        <f>SUM(G69+G49)</f>
        <v>1701433760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0</v>
      </c>
      <c r="G75" s="35">
        <f>SUM(G77+G79+G81)</f>
        <v>0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v>0</v>
      </c>
      <c r="G77" s="21">
        <v>0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v>0</v>
      </c>
      <c r="G79" s="21">
        <v>0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v>0</v>
      </c>
      <c r="G81" s="21"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1072379824</v>
      </c>
      <c r="G83" s="35">
        <f>SUM(G85+G87+G89+G91+G93)</f>
        <v>657251654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v>411055985</v>
      </c>
      <c r="G85" s="21">
        <v>337155921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v>-414293199</v>
      </c>
      <c r="G87" s="21">
        <v>-494468970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v>0</v>
      </c>
      <c r="G89" s="21">
        <v>0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v>1075617038</v>
      </c>
      <c r="G91" s="21">
        <v>814564703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v>0</v>
      </c>
      <c r="G93" s="21">
        <v>0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v>0</v>
      </c>
      <c r="G97" s="21"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v>0</v>
      </c>
      <c r="G99" s="21"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1072379824</v>
      </c>
      <c r="G101" s="21">
        <f>SUM(G75+G83+G95)</f>
        <v>657251654</v>
      </c>
    </row>
    <row r="102" spans="1:8" s="17" customFormat="1" ht="12.75" x14ac:dyDescent="0.25">
      <c r="B102" s="26"/>
      <c r="C102" s="26"/>
      <c r="E102" s="20"/>
      <c r="F102" s="29"/>
      <c r="G102" s="29"/>
    </row>
    <row r="103" spans="1:8" s="17" customFormat="1" ht="12.75" x14ac:dyDescent="0.25">
      <c r="A103" s="36" t="s">
        <v>123</v>
      </c>
      <c r="B103" s="37">
        <f>SUM(B71+B49)</f>
        <v>2783282856</v>
      </c>
      <c r="C103" s="37">
        <f>SUM(C71+C49)</f>
        <v>2358685414</v>
      </c>
      <c r="D103" s="38"/>
      <c r="E103" s="36" t="s">
        <v>124</v>
      </c>
      <c r="F103" s="37">
        <f>SUM(F101+F71)</f>
        <v>2783282856</v>
      </c>
      <c r="G103" s="37">
        <f>SUM(G101+G71)</f>
        <v>2358685414</v>
      </c>
    </row>
    <row r="104" spans="1:8" s="3" customFormat="1" ht="15" customHeight="1" x14ac:dyDescent="0.2">
      <c r="A104" s="39" t="s">
        <v>125</v>
      </c>
      <c r="B104" s="13"/>
      <c r="C104" s="13"/>
      <c r="E104" s="12"/>
      <c r="F104" s="13"/>
      <c r="G104" s="13"/>
    </row>
    <row r="105" spans="1:8" s="3" customFormat="1" ht="15" customHeight="1" x14ac:dyDescent="0.2">
      <c r="B105" s="13"/>
      <c r="C105" s="13"/>
      <c r="F105" s="13"/>
      <c r="G105" s="13"/>
    </row>
    <row r="106" spans="1:8" s="3" customFormat="1" ht="12.75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x14ac:dyDescent="0.25">
      <c r="H108" s="3"/>
    </row>
    <row r="109" spans="1:8" x14ac:dyDescent="0.25">
      <c r="H109" s="3"/>
    </row>
    <row r="110" spans="1:8" x14ac:dyDescent="0.25">
      <c r="A110" s="40"/>
      <c r="B110" s="40"/>
      <c r="C110" s="40"/>
      <c r="E110" s="40"/>
      <c r="F110" s="40"/>
      <c r="G110" s="40"/>
      <c r="H110" s="3"/>
    </row>
    <row r="111" spans="1:8" x14ac:dyDescent="0.25">
      <c r="A111" s="40"/>
      <c r="B111" s="40"/>
      <c r="C111" s="40"/>
      <c r="E111" s="40"/>
      <c r="F111" s="40"/>
      <c r="G111" s="40"/>
      <c r="H111" s="3"/>
    </row>
    <row r="112" spans="1:8" x14ac:dyDescent="0.25">
      <c r="H112" s="3"/>
    </row>
    <row r="113" spans="1:8" x14ac:dyDescent="0.25">
      <c r="H113" s="3"/>
    </row>
    <row r="114" spans="1:8" x14ac:dyDescent="0.25">
      <c r="H114" s="3"/>
    </row>
    <row r="115" spans="1:8" ht="16.5" x14ac:dyDescent="0.25">
      <c r="A115" s="41"/>
      <c r="B115" s="41"/>
      <c r="C115" s="41"/>
      <c r="D115" s="41"/>
      <c r="E115" s="41"/>
      <c r="F115" s="41"/>
      <c r="G115" s="41"/>
      <c r="H115" s="3"/>
    </row>
    <row r="116" spans="1:8" x14ac:dyDescent="0.25">
      <c r="H116" s="3"/>
    </row>
    <row r="117" spans="1:8" x14ac:dyDescent="0.25"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</sheetData>
  <mergeCells count="10">
    <mergeCell ref="A111:C111"/>
    <mergeCell ref="E111:G111"/>
    <mergeCell ref="A115:G115"/>
    <mergeCell ref="A2:G2"/>
    <mergeCell ref="A3:G3"/>
    <mergeCell ref="A4:G4"/>
    <mergeCell ref="A5:G5"/>
    <mergeCell ref="A6:G6"/>
    <mergeCell ref="A110:C110"/>
    <mergeCell ref="E110:G110"/>
  </mergeCells>
  <pageMargins left="0.7" right="0.7" top="0.75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2023-05-30T16:55:48Z</dcterms:created>
  <dcterms:modified xsi:type="dcterms:W3CDTF">2023-05-30T16:55:48Z</dcterms:modified>
</cp:coreProperties>
</file>