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9C6FEE7C-931F-419C-8C43-71CF708A5EFD}" xr6:coauthVersionLast="47" xr6:coauthVersionMax="47" xr10:uidLastSave="{00000000-0000-0000-0000-000000000000}"/>
  <bookViews>
    <workbookView xWindow="-120" yWindow="-120" windowWidth="20730" windowHeight="11160" xr2:uid="{F0A8F6D8-29B9-46FA-96FC-D2C66E13C286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5" i="1" s="1"/>
  <c r="D66" i="1"/>
  <c r="D65" i="1"/>
  <c r="E60" i="1"/>
  <c r="D60" i="1"/>
  <c r="E58" i="1"/>
  <c r="D58" i="1"/>
  <c r="D72" i="1" s="1"/>
  <c r="D49" i="1"/>
  <c r="E49" i="1"/>
  <c r="E54" i="1" s="1"/>
  <c r="D44" i="1"/>
  <c r="E44" i="1"/>
  <c r="D22" i="1"/>
  <c r="E22" i="1"/>
  <c r="D10" i="1"/>
  <c r="D40" i="1" s="1"/>
  <c r="E10" i="1"/>
  <c r="E40" i="1" s="1"/>
  <c r="E72" i="1" l="1"/>
  <c r="E74" i="1"/>
  <c r="D54" i="1"/>
  <c r="D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<sst xmlns="http://schemas.openxmlformats.org/spreadsheetml/2006/main" count="64" uniqueCount="56">
  <si>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</si>
  <si>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GOBIERNO ESTATAL</t>
  </si>
  <si>
    <t>ESTADO DE FLUJOS DE EFECTIVO CONSOLIDADO</t>
  </si>
  <si>
    <t>( Cifras en Pesos )</t>
  </si>
  <si>
    <t>CONCEPTO</t>
  </si>
  <si>
    <t>MAR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</si>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</sst>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52">
    <xf numFmtId="0" fontId="0" fillId="0" borderId="0" xfId="0"/>
    <xf numFmtId="0" fontId="3" fillId="0" borderId="0" xfId="1" applyFont="1"/>
    <xf numFmtId="0" fontId="1" fillId="0" borderId="0" xfId="1"/>
    <xf numFmtId="49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8" fillId="4" borderId="0" xfId="1" applyFont="1" applyFill="1" applyAlignment="1">
      <alignment vertical="top"/>
    </xf>
    <xf numFmtId="0" fontId="9" fillId="4" borderId="0" xfId="1" applyFont="1" applyFill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11" fillId="0" borderId="0" xfId="1" applyFont="1" applyAlignment="1">
      <alignment vertical="top"/>
    </xf>
    <xf numFmtId="0" fontId="9" fillId="5" borderId="0" xfId="1" applyFont="1" applyFill="1" applyAlignment="1">
      <alignment vertical="top"/>
    </xf>
    <xf numFmtId="164" fontId="9" fillId="5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12" fillId="0" borderId="0" xfId="1" applyFont="1" applyAlignment="1">
      <alignment horizontal="justify" vertical="top" wrapText="1"/>
    </xf>
    <xf numFmtId="164" fontId="12" fillId="0" borderId="0" xfId="1" applyNumberFormat="1" applyFont="1" applyAlignment="1">
      <alignment vertical="top"/>
    </xf>
    <xf numFmtId="0" fontId="13" fillId="0" borderId="0" xfId="1" applyFont="1"/>
    <xf numFmtId="0" fontId="10" fillId="0" borderId="0" xfId="1" applyFont="1" applyAlignment="1">
      <alignment vertical="top"/>
    </xf>
    <xf numFmtId="0" fontId="14" fillId="0" borderId="0" xfId="2" applyFont="1" applyAlignment="1">
      <alignment vertical="top"/>
    </xf>
    <xf numFmtId="0" fontId="15" fillId="0" borderId="0" xfId="1" applyFont="1" applyAlignment="1">
      <alignment vertical="top"/>
    </xf>
    <xf numFmtId="0" fontId="4" fillId="0" borderId="0" xfId="1" applyFont="1" applyAlignment="1">
      <alignment vertical="top"/>
    </xf>
    <xf numFmtId="164" fontId="9" fillId="4" borderId="0" xfId="1" applyNumberFormat="1" applyFont="1" applyFill="1" applyAlignment="1">
      <alignment vertical="top"/>
    </xf>
    <xf numFmtId="0" fontId="0" fillId="0" borderId="0" xfId="1" applyFont="1"/>
    <xf numFmtId="0" fontId="8" fillId="0" borderId="0" xfId="1" applyFont="1" applyAlignment="1">
      <alignment vertical="top"/>
    </xf>
    <xf numFmtId="164" fontId="16" fillId="0" borderId="0" xfId="1" applyNumberFormat="1" applyFont="1" applyAlignment="1">
      <alignment vertical="top"/>
    </xf>
    <xf numFmtId="0" fontId="3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8" fillId="4" borderId="4" xfId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164" fontId="8" fillId="4" borderId="4" xfId="1" applyNumberFormat="1" applyFont="1" applyFill="1" applyBorder="1" applyAlignment="1">
      <alignment vertical="top"/>
    </xf>
    <xf numFmtId="0" fontId="8" fillId="4" borderId="5" xfId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164" fontId="9" fillId="4" borderId="5" xfId="1" applyNumberFormat="1" applyFont="1" applyFill="1" applyBorder="1" applyAlignment="1">
      <alignment vertical="top"/>
    </xf>
    <xf numFmtId="0" fontId="8" fillId="4" borderId="6" xfId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164" fontId="9" fillId="4" borderId="6" xfId="1" applyNumberFormat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0" xfId="2" applyFont="1"/>
    <xf numFmtId="0" fontId="18" fillId="0" borderId="0" xfId="2" applyFont="1"/>
    <xf numFmtId="0" fontId="3" fillId="0" borderId="0" xfId="3"/>
    <xf numFmtId="4" fontId="1" fillId="0" borderId="0" xfId="1" applyNumberFormat="1"/>
    <xf numFmtId="0" fontId="3" fillId="0" borderId="0" xfId="1" applyFont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ED652022-E82B-4E25-A103-F0BCB2108E16}"/>
    <cellStyle name="Normal 2 2" xfId="2" xr:uid="{D0D75EA2-13CE-4E9C-9AC2-EC6E128AF93F}"/>
    <cellStyle name="Normal 3 2 2 2 3" xfId="1" xr:uid="{CED142D4-3DCC-42D4-BDA5-F8BD1AF7A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BCAC-25CE-43C6-92B2-57A52FCE9139}">
  <sheetPr>
    <tabColor theme="0" tint="-0.14999847407452621"/>
    <pageSetUpPr fitToPage="1"/>
  </sheetPr>
  <dimension ref="A1:G80"/>
  <sheetViews>
    <sheetView showGridLines="0" tabSelected="1" workbookViewId="0">
      <selection sqref="A1:G99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4.7109375" style="2" customWidth="1"/>
    <col min="4" max="5" width="21" style="2" customWidth="1"/>
    <col min="6" max="7" width="11.42578125" style="44"/>
  </cols>
  <sheetData>
    <row r="1" spans="1:6" s="2" customFormat="1" ht="13.5" customHeight="1" x14ac:dyDescent="0.25">
      <c r="A1" s="47" t="s">
        <v>0</v>
      </c>
      <c r="B1" s="47"/>
      <c r="C1" s="47"/>
      <c r="D1" s="47"/>
      <c r="E1" s="47"/>
      <c r="F1" s="1"/>
    </row>
    <row r="2" spans="1:6" s="2" customFormat="1" ht="13.5" customHeight="1" x14ac:dyDescent="0.25">
      <c r="A2" s="47" t="s">
        <v>1</v>
      </c>
      <c r="B2" s="47"/>
      <c r="C2" s="47"/>
      <c r="D2" s="47"/>
      <c r="E2" s="47"/>
      <c r="F2" s="1"/>
    </row>
    <row r="3" spans="1:6" s="2" customFormat="1" ht="13.5" customHeight="1" x14ac:dyDescent="0.25">
      <c r="A3" s="47" t="s">
        <v>2</v>
      </c>
      <c r="B3" s="47"/>
      <c r="C3" s="47"/>
      <c r="D3" s="47"/>
      <c r="E3" s="47"/>
      <c r="F3" s="1"/>
    </row>
    <row r="4" spans="1:6" s="2" customFormat="1" ht="13.5" customHeight="1" x14ac:dyDescent="0.25">
      <c r="A4" s="48" t="s">
        <v>55</v>
      </c>
      <c r="B4" s="48"/>
      <c r="C4" s="48"/>
      <c r="D4" s="48"/>
      <c r="E4" s="48"/>
      <c r="F4" s="1"/>
    </row>
    <row r="5" spans="1:6" s="2" customFormat="1" ht="13.5" customHeight="1" x14ac:dyDescent="0.25">
      <c r="A5" s="49" t="s">
        <v>3</v>
      </c>
      <c r="B5" s="49"/>
      <c r="C5" s="49"/>
      <c r="D5" s="49"/>
      <c r="E5" s="49"/>
      <c r="F5" s="1"/>
    </row>
    <row r="6" spans="1:6" s="6" customFormat="1" ht="18.75" customHeight="1" x14ac:dyDescent="0.25">
      <c r="A6" s="50" t="s">
        <v>4</v>
      </c>
      <c r="B6" s="51"/>
      <c r="C6" s="51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29815156195</v>
      </c>
      <c r="E10" s="14">
        <f>SUM(E11:E20)</f>
        <v>117386980583</v>
      </c>
    </row>
    <row r="11" spans="1:6" s="1" customFormat="1" ht="12.75" x14ac:dyDescent="0.2">
      <c r="A11" s="15"/>
      <c r="B11" s="15"/>
      <c r="C11" s="15" t="s">
        <v>9</v>
      </c>
      <c r="D11" s="16">
        <v>789047489</v>
      </c>
      <c r="E11" s="16">
        <v>2043741103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806608996</v>
      </c>
      <c r="E14" s="16">
        <v>1902090310</v>
      </c>
    </row>
    <row r="15" spans="1:6" s="1" customFormat="1" ht="12.75" x14ac:dyDescent="0.2">
      <c r="A15" s="15"/>
      <c r="B15" s="15"/>
      <c r="C15" s="15" t="s">
        <v>13</v>
      </c>
      <c r="D15" s="16">
        <v>269067263</v>
      </c>
      <c r="E15" s="16">
        <v>806147801</v>
      </c>
    </row>
    <row r="16" spans="1:6" s="1" customFormat="1" ht="12.75" x14ac:dyDescent="0.2">
      <c r="A16" s="15"/>
      <c r="B16" s="15"/>
      <c r="C16" s="15" t="s">
        <v>14</v>
      </c>
      <c r="D16" s="16">
        <v>101265265</v>
      </c>
      <c r="E16" s="16">
        <v>1250352576</v>
      </c>
    </row>
    <row r="17" spans="1:5" s="1" customFormat="1" ht="12.75" x14ac:dyDescent="0.2">
      <c r="A17" s="15"/>
      <c r="B17" s="15"/>
      <c r="C17" s="15" t="s">
        <v>15</v>
      </c>
      <c r="D17" s="16">
        <v>80342250</v>
      </c>
      <c r="E17" s="16">
        <v>319793156</v>
      </c>
    </row>
    <row r="18" spans="1:5" s="1" customFormat="1" ht="12.75" customHeight="1" x14ac:dyDescent="0.2">
      <c r="A18" s="17"/>
      <c r="B18" s="17"/>
      <c r="C18" s="18" t="s">
        <v>16</v>
      </c>
      <c r="D18" s="16">
        <v>25863188070</v>
      </c>
      <c r="E18" s="19">
        <v>100236473240</v>
      </c>
    </row>
    <row r="19" spans="1:5" s="1" customFormat="1" ht="12.75" x14ac:dyDescent="0.2">
      <c r="A19" s="17"/>
      <c r="B19" s="17"/>
      <c r="C19" s="15" t="s">
        <v>17</v>
      </c>
      <c r="D19" s="16">
        <v>1901391325</v>
      </c>
      <c r="E19" s="19">
        <v>10812744007</v>
      </c>
    </row>
    <row r="20" spans="1:5" s="20" customFormat="1" ht="12.75" x14ac:dyDescent="0.2">
      <c r="A20" s="17"/>
      <c r="B20" s="17"/>
      <c r="C20" s="15" t="s">
        <v>18</v>
      </c>
      <c r="D20" s="16">
        <v>4245537</v>
      </c>
      <c r="E20" s="16">
        <v>15638390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18035548702</v>
      </c>
      <c r="E22" s="14">
        <f>SUM(E23:E38)</f>
        <v>75703895258</v>
      </c>
    </row>
    <row r="23" spans="1:5" s="5" customFormat="1" ht="12.75" x14ac:dyDescent="0.25">
      <c r="A23" s="17"/>
      <c r="B23" s="17"/>
      <c r="C23" s="15" t="s">
        <v>20</v>
      </c>
      <c r="D23" s="19">
        <v>8765803876</v>
      </c>
      <c r="E23" s="19">
        <v>39543183125</v>
      </c>
    </row>
    <row r="24" spans="1:5" s="5" customFormat="1" ht="12.75" x14ac:dyDescent="0.25">
      <c r="A24" s="17"/>
      <c r="B24" s="17"/>
      <c r="C24" s="15" t="s">
        <v>21</v>
      </c>
      <c r="D24" s="19">
        <v>105953980</v>
      </c>
      <c r="E24" s="19">
        <v>1191092321</v>
      </c>
    </row>
    <row r="25" spans="1:5" s="5" customFormat="1" ht="12.75" x14ac:dyDescent="0.25">
      <c r="A25" s="17"/>
      <c r="B25" s="17"/>
      <c r="C25" s="15" t="s">
        <v>22</v>
      </c>
      <c r="D25" s="19">
        <v>387704693</v>
      </c>
      <c r="E25" s="19">
        <v>3531163221</v>
      </c>
    </row>
    <row r="26" spans="1:5" s="1" customFormat="1" ht="12.75" x14ac:dyDescent="0.2">
      <c r="A26" s="21"/>
      <c r="B26" s="21"/>
      <c r="C26" s="15" t="s">
        <v>23</v>
      </c>
      <c r="D26" s="16">
        <v>886191</v>
      </c>
      <c r="E26" s="16">
        <v>1432444</v>
      </c>
    </row>
    <row r="27" spans="1:5" s="1" customFormat="1" ht="12.75" x14ac:dyDescent="0.2">
      <c r="A27" s="21"/>
      <c r="B27" s="21"/>
      <c r="C27" s="15" t="s">
        <v>24</v>
      </c>
      <c r="D27" s="16">
        <v>27809393</v>
      </c>
      <c r="E27" s="16">
        <v>281287619</v>
      </c>
    </row>
    <row r="28" spans="1:5" s="1" customFormat="1" ht="12.75" x14ac:dyDescent="0.2">
      <c r="A28" s="21"/>
      <c r="B28" s="21"/>
      <c r="C28" s="15" t="s">
        <v>25</v>
      </c>
      <c r="D28" s="16">
        <v>32620932</v>
      </c>
      <c r="E28" s="16">
        <v>472625408</v>
      </c>
    </row>
    <row r="29" spans="1:5" s="1" customFormat="1" ht="12.75" x14ac:dyDescent="0.2">
      <c r="A29" s="21"/>
      <c r="B29" s="21"/>
      <c r="C29" s="15" t="s">
        <v>26</v>
      </c>
      <c r="D29" s="16">
        <v>209798163</v>
      </c>
      <c r="E29" s="16">
        <v>918455270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1400101424</v>
      </c>
    </row>
    <row r="31" spans="1:5" s="1" customFormat="1" ht="12.75" x14ac:dyDescent="0.2">
      <c r="A31" s="21"/>
      <c r="B31" s="21"/>
      <c r="C31" s="22" t="s">
        <v>28</v>
      </c>
      <c r="D31" s="16">
        <v>1008659</v>
      </c>
      <c r="E31" s="16">
        <v>42208621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2320585505</v>
      </c>
      <c r="E35" s="16">
        <v>8883566580</v>
      </c>
    </row>
    <row r="36" spans="1:7" s="1" customFormat="1" ht="12.75" x14ac:dyDescent="0.2">
      <c r="A36" s="21"/>
      <c r="B36" s="21"/>
      <c r="C36" s="15" t="s">
        <v>33</v>
      </c>
      <c r="D36" s="16">
        <v>5798029392</v>
      </c>
      <c r="E36" s="16">
        <v>17253533601</v>
      </c>
    </row>
    <row r="37" spans="1:7" s="1" customFormat="1" ht="12.75" customHeight="1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385347918</v>
      </c>
      <c r="E38" s="16">
        <v>2185245624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11779607493</v>
      </c>
      <c r="E40" s="25">
        <f>SUM(E10-E22)</f>
        <v>41683085325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1" customFormat="1" x14ac:dyDescent="0.2">
      <c r="A43" s="27"/>
      <c r="B43" s="17"/>
      <c r="C43" s="17"/>
      <c r="D43" s="28"/>
      <c r="E43" s="28"/>
    </row>
    <row r="44" spans="1:7" s="1" customFormat="1" ht="12.75" x14ac:dyDescent="0.2">
      <c r="A44" s="13"/>
      <c r="B44" s="13" t="s">
        <v>8</v>
      </c>
      <c r="C44" s="13"/>
      <c r="D44" s="14">
        <f>SUM(D45:D47)</f>
        <v>33215525727</v>
      </c>
      <c r="E44" s="14">
        <f>SUM(E45:E47)</f>
        <v>2064542961</v>
      </c>
    </row>
    <row r="45" spans="1:7" s="1" customFormat="1" ht="12.75" x14ac:dyDescent="0.2">
      <c r="A45" s="15"/>
      <c r="B45" s="15"/>
      <c r="C45" s="15" t="s">
        <v>38</v>
      </c>
      <c r="D45" s="16">
        <v>0</v>
      </c>
      <c r="E45" s="16">
        <v>294652737</v>
      </c>
      <c r="F45" s="46"/>
      <c r="G45" s="46"/>
    </row>
    <row r="46" spans="1:7" s="1" customFormat="1" ht="12.75" x14ac:dyDescent="0.2">
      <c r="A46" s="15"/>
      <c r="B46" s="15"/>
      <c r="C46" s="15" t="s">
        <v>39</v>
      </c>
      <c r="D46" s="16">
        <v>120611</v>
      </c>
      <c r="E46" s="16">
        <v>205860247</v>
      </c>
      <c r="F46" s="29"/>
      <c r="G46" s="29"/>
    </row>
    <row r="47" spans="1:7" s="1" customFormat="1" ht="12.75" x14ac:dyDescent="0.2">
      <c r="A47" s="15"/>
      <c r="B47" s="15"/>
      <c r="C47" s="15" t="s">
        <v>40</v>
      </c>
      <c r="D47" s="16">
        <v>33215405116</v>
      </c>
      <c r="E47" s="16">
        <v>1564029977</v>
      </c>
      <c r="F47" s="46"/>
      <c r="G47" s="46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43146316539</v>
      </c>
      <c r="E49" s="14">
        <f>SUM(E50:E52)</f>
        <v>37718694295</v>
      </c>
    </row>
    <row r="50" spans="1:7" s="1" customFormat="1" ht="12.75" x14ac:dyDescent="0.2">
      <c r="A50" s="15"/>
      <c r="B50" s="15"/>
      <c r="C50" s="15" t="s">
        <v>38</v>
      </c>
      <c r="D50" s="16">
        <v>140254272</v>
      </c>
      <c r="E50" s="16">
        <v>2259666993</v>
      </c>
    </row>
    <row r="51" spans="1:7" s="1" customFormat="1" ht="12.75" x14ac:dyDescent="0.2">
      <c r="A51" s="15"/>
      <c r="B51" s="15"/>
      <c r="C51" s="15" t="s">
        <v>39</v>
      </c>
      <c r="D51" s="16">
        <v>19868229</v>
      </c>
      <c r="E51" s="16">
        <v>377275482</v>
      </c>
    </row>
    <row r="52" spans="1:7" s="1" customFormat="1" ht="12.75" x14ac:dyDescent="0.2">
      <c r="A52" s="15"/>
      <c r="B52" s="15"/>
      <c r="C52" s="15" t="s">
        <v>41</v>
      </c>
      <c r="D52" s="16">
        <v>42986194038</v>
      </c>
      <c r="E52" s="16">
        <v>35081751820</v>
      </c>
    </row>
    <row r="53" spans="1:7" s="2" customFormat="1" ht="5.0999999999999996" customHeight="1" x14ac:dyDescent="0.25">
      <c r="A53" s="30"/>
      <c r="B53" s="30"/>
      <c r="C53" s="30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-9930790812</v>
      </c>
      <c r="E54" s="25">
        <f>SUM(E44-E49)</f>
        <v>-35654151334</v>
      </c>
      <c r="F54" s="20"/>
      <c r="G54" s="26"/>
    </row>
    <row r="55" spans="1:7" s="2" customFormat="1" x14ac:dyDescent="0.25">
      <c r="A55" s="7"/>
      <c r="B55" s="7"/>
      <c r="C55" s="7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1" customFormat="1" x14ac:dyDescent="0.2">
      <c r="A57" s="27"/>
      <c r="B57" s="17"/>
      <c r="C57" s="17"/>
      <c r="D57" s="16"/>
      <c r="E57" s="16"/>
    </row>
    <row r="58" spans="1:7" s="1" customFormat="1" ht="12.75" x14ac:dyDescent="0.2">
      <c r="A58" s="13"/>
      <c r="B58" s="13" t="s">
        <v>8</v>
      </c>
      <c r="C58" s="13"/>
      <c r="D58" s="14">
        <f>SUM(D61:D63)</f>
        <v>762958163</v>
      </c>
      <c r="E58" s="14">
        <f>SUM(E61:E63)</f>
        <v>-152313825</v>
      </c>
    </row>
    <row r="59" spans="1:7" s="1" customFormat="1" ht="5.0999999999999996" customHeight="1" x14ac:dyDescent="0.2">
      <c r="B59" s="17"/>
      <c r="C59" s="17"/>
      <c r="D59" s="31"/>
      <c r="E59" s="31"/>
    </row>
    <row r="60" spans="1:7" s="1" customFormat="1" ht="12.75" x14ac:dyDescent="0.2">
      <c r="B60" s="15"/>
      <c r="C60" s="15" t="s">
        <v>44</v>
      </c>
      <c r="D60" s="31">
        <f>SUM(D61)</f>
        <v>-74330144</v>
      </c>
      <c r="E60" s="31">
        <f>SUM(E61:E61)</f>
        <v>-242013061</v>
      </c>
    </row>
    <row r="61" spans="1:7" s="1" customFormat="1" ht="12.75" x14ac:dyDescent="0.2">
      <c r="B61" s="17"/>
      <c r="C61" s="15" t="s">
        <v>45</v>
      </c>
      <c r="D61" s="16">
        <v>-74330144</v>
      </c>
      <c r="E61" s="16">
        <v>-242013061</v>
      </c>
    </row>
    <row r="62" spans="1:7" s="1" customFormat="1" ht="12.75" x14ac:dyDescent="0.2">
      <c r="B62" s="17"/>
      <c r="C62" s="15" t="s">
        <v>46</v>
      </c>
      <c r="D62" s="16">
        <v>0</v>
      </c>
      <c r="E62" s="16">
        <v>0</v>
      </c>
    </row>
    <row r="63" spans="1:7" s="1" customFormat="1" ht="12.75" x14ac:dyDescent="0.2">
      <c r="B63" s="15"/>
      <c r="C63" s="15" t="s">
        <v>47</v>
      </c>
      <c r="D63" s="16">
        <v>837288307</v>
      </c>
      <c r="E63" s="16">
        <v>89699236</v>
      </c>
    </row>
    <row r="64" spans="1:7" s="1" customFormat="1" ht="5.0999999999999996" customHeight="1" x14ac:dyDescent="0.2">
      <c r="B64" s="17"/>
      <c r="C64" s="17"/>
      <c r="D64" s="16"/>
      <c r="E64" s="16"/>
    </row>
    <row r="65" spans="1:7" s="1" customFormat="1" ht="12.75" x14ac:dyDescent="0.2">
      <c r="A65" s="13"/>
      <c r="B65" s="13" t="s">
        <v>19</v>
      </c>
      <c r="C65" s="13"/>
      <c r="D65" s="14">
        <f>SUM(D67:D70)</f>
        <v>999494106</v>
      </c>
      <c r="E65" s="14">
        <f>E66+E70</f>
        <v>2280173636</v>
      </c>
    </row>
    <row r="66" spans="1:7" s="1" customFormat="1" ht="12.75" x14ac:dyDescent="0.2">
      <c r="A66" s="15"/>
      <c r="C66" s="15" t="s">
        <v>48</v>
      </c>
      <c r="D66" s="31">
        <f>SUM(D68:D68)</f>
        <v>377980317</v>
      </c>
      <c r="E66" s="31">
        <f>SUM(E68:E68)</f>
        <v>1182955046</v>
      </c>
    </row>
    <row r="67" spans="1:7" s="1" customFormat="1" ht="5.0999999999999996" customHeight="1" x14ac:dyDescent="0.2">
      <c r="A67" s="15"/>
      <c r="B67" s="15"/>
      <c r="C67" s="15"/>
      <c r="D67" s="31"/>
      <c r="E67" s="31"/>
    </row>
    <row r="68" spans="1:7" s="1" customFormat="1" ht="12.75" x14ac:dyDescent="0.2">
      <c r="A68" s="17"/>
      <c r="B68" s="17"/>
      <c r="C68" s="15" t="s">
        <v>45</v>
      </c>
      <c r="D68" s="16">
        <v>377980317</v>
      </c>
      <c r="E68" s="16">
        <v>1182955046</v>
      </c>
    </row>
    <row r="69" spans="1:7" s="1" customFormat="1" ht="12.75" x14ac:dyDescent="0.2">
      <c r="B69" s="17"/>
      <c r="C69" s="15" t="s">
        <v>46</v>
      </c>
      <c r="D69" s="16">
        <v>0</v>
      </c>
      <c r="E69" s="16">
        <v>0</v>
      </c>
    </row>
    <row r="70" spans="1:7" s="1" customFormat="1" ht="12.75" x14ac:dyDescent="0.2">
      <c r="A70" s="15"/>
      <c r="B70" s="15"/>
      <c r="C70" s="15" t="s">
        <v>49</v>
      </c>
      <c r="D70" s="16">
        <v>621513789</v>
      </c>
      <c r="E70" s="16">
        <v>1097218590</v>
      </c>
    </row>
    <row r="71" spans="1:7" s="2" customFormat="1" ht="5.0999999999999996" customHeight="1" x14ac:dyDescent="0.25">
      <c r="A71" s="12"/>
      <c r="B71" s="12"/>
      <c r="C71" s="12"/>
      <c r="D71" s="8"/>
      <c r="E71" s="8"/>
      <c r="F71" s="1"/>
    </row>
    <row r="72" spans="1:7" s="2" customFormat="1" x14ac:dyDescent="0.25">
      <c r="A72" s="9" t="s">
        <v>50</v>
      </c>
      <c r="B72" s="10"/>
      <c r="C72" s="10"/>
      <c r="D72" s="25">
        <f>D58-D65</f>
        <v>-236535943</v>
      </c>
      <c r="E72" s="25">
        <f>E58-E65</f>
        <v>-2432487461</v>
      </c>
      <c r="F72" s="20"/>
      <c r="G72" s="26"/>
    </row>
    <row r="73" spans="1:7" s="1" customFormat="1" ht="12.75" x14ac:dyDescent="0.2">
      <c r="A73" s="17"/>
      <c r="B73" s="17"/>
      <c r="C73" s="17"/>
      <c r="D73" s="16"/>
      <c r="E73" s="16"/>
    </row>
    <row r="74" spans="1:7" s="2" customFormat="1" ht="15.75" thickBot="1" x14ac:dyDescent="0.3">
      <c r="A74" s="32" t="s">
        <v>51</v>
      </c>
      <c r="B74" s="33"/>
      <c r="C74" s="33"/>
      <c r="D74" s="34">
        <f>D40+D54+D72</f>
        <v>1612280738</v>
      </c>
      <c r="E74" s="34">
        <f>E40+E54+E72</f>
        <v>3596446530</v>
      </c>
      <c r="F74" s="1"/>
    </row>
    <row r="75" spans="1:7" s="1" customFormat="1" ht="15.75" thickBot="1" x14ac:dyDescent="0.25">
      <c r="A75" s="35" t="s">
        <v>52</v>
      </c>
      <c r="B75" s="36"/>
      <c r="C75" s="36"/>
      <c r="D75" s="37">
        <v>11667636522</v>
      </c>
      <c r="E75" s="37">
        <v>8071189992</v>
      </c>
    </row>
    <row r="76" spans="1:7" s="1" customFormat="1" x14ac:dyDescent="0.2">
      <c r="A76" s="38" t="s">
        <v>53</v>
      </c>
      <c r="B76" s="39"/>
      <c r="C76" s="39"/>
      <c r="D76" s="40">
        <v>13279917260</v>
      </c>
      <c r="E76" s="40">
        <v>11667636522</v>
      </c>
    </row>
    <row r="77" spans="1:7" s="2" customFormat="1" ht="4.5" customHeight="1" x14ac:dyDescent="0.25">
      <c r="A77" s="41"/>
      <c r="B77" s="41"/>
      <c r="C77" s="41"/>
      <c r="D77" s="41"/>
      <c r="E77" s="41"/>
      <c r="F77" s="1"/>
    </row>
    <row r="78" spans="1:7" s="2" customFormat="1" ht="12.75" customHeight="1" x14ac:dyDescent="0.25">
      <c r="A78" s="42" t="s">
        <v>54</v>
      </c>
      <c r="B78" s="43"/>
      <c r="C78" s="43"/>
      <c r="F78" s="1"/>
    </row>
    <row r="79" spans="1:7" s="44" customFormat="1" x14ac:dyDescent="0.25">
      <c r="A79" s="2"/>
      <c r="B79" s="2"/>
      <c r="C79" s="2"/>
      <c r="F79" s="1"/>
      <c r="G79" s="2"/>
    </row>
    <row r="80" spans="1:7" s="44" customFormat="1" x14ac:dyDescent="0.25">
      <c r="A80" s="2"/>
      <c r="B80" s="2"/>
      <c r="C80" s="2"/>
      <c r="D80" s="45"/>
      <c r="E80" s="45"/>
      <c r="F80" s="1"/>
      <c r="G80" s="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2023-05-26T17:39:58Z</dcterms:created>
  <dcterms:modified xsi:type="dcterms:W3CDTF">2023-05-26T17:46:21Z</dcterms:modified>
</cp:coreProperties>
</file>