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8436FD0-1EA4-4D5F-A3B7-AD337A251802}" xr6:coauthVersionLast="47" xr6:coauthVersionMax="47" xr10:uidLastSave="{00000000-0000-0000-0000-000000000000}"/>
  <bookViews>
    <workbookView xWindow="-120" yWindow="-120" windowWidth="20730" windowHeight="11160" xr2:uid="{CD0FC3B1-5879-49C5-9E3B-5A25CD652AEB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6" i="1"/>
  <c r="E46" i="1"/>
  <c r="E45" i="1"/>
  <c r="H45" i="1" s="1"/>
  <c r="E44" i="1"/>
  <c r="H44" i="1" s="1"/>
  <c r="G43" i="1"/>
  <c r="F43" i="1"/>
  <c r="E43" i="1"/>
  <c r="H43" i="1" s="1"/>
  <c r="D43" i="1"/>
  <c r="C43" i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E33" i="1"/>
  <c r="H33" i="1" s="1"/>
  <c r="G32" i="1"/>
  <c r="F32" i="1"/>
  <c r="E32" i="1"/>
  <c r="H32" i="1" s="1"/>
  <c r="D32" i="1"/>
  <c r="C32" i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H23" i="1" s="1"/>
  <c r="E24" i="1"/>
  <c r="E23" i="1" s="1"/>
  <c r="G23" i="1"/>
  <c r="G11" i="1" s="1"/>
  <c r="F23" i="1"/>
  <c r="D23" i="1"/>
  <c r="D11" i="1" s="1"/>
  <c r="C23" i="1"/>
  <c r="E21" i="1"/>
  <c r="H21" i="1" s="1"/>
  <c r="E20" i="1"/>
  <c r="H20" i="1" s="1"/>
  <c r="H19" i="1"/>
  <c r="E19" i="1"/>
  <c r="E18" i="1"/>
  <c r="H18" i="1" s="1"/>
  <c r="E17" i="1"/>
  <c r="H17" i="1" s="1"/>
  <c r="H16" i="1"/>
  <c r="E16" i="1"/>
  <c r="E15" i="1"/>
  <c r="E13" i="1" s="1"/>
  <c r="E14" i="1"/>
  <c r="H14" i="1" s="1"/>
  <c r="G13" i="1"/>
  <c r="F13" i="1"/>
  <c r="D13" i="1"/>
  <c r="C13" i="1"/>
  <c r="F11" i="1"/>
  <c r="C11" i="1"/>
  <c r="E11" i="1" l="1"/>
  <c r="H11" i="1" s="1"/>
  <c r="H13" i="1"/>
  <c r="H15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<sst xmlns="http://schemas.openxmlformats.org/spreadsheetml/2006/main" count="50" uniqueCount="50">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</sst>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84EEBBB7-6ADD-4932-92E1-8137882F751D}"/>
    <cellStyle name="Normal 13 2 3" xfId="3" xr:uid="{A1365B01-6446-4CF8-872F-05B515AFF0BB}"/>
    <cellStyle name="Normal 3_1. Ingreso Público" xfId="1" xr:uid="{A8C360D6-E587-4F46-AC9B-B345B3A57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2969-12EA-4461-924F-E280B841B184}">
  <dimension ref="A1:H65"/>
  <sheetViews>
    <sheetView showGridLines="0" tabSelected="1" topLeftCell="A38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86440265679</v>
      </c>
      <c r="D11" s="20">
        <f t="shared" ref="D11:G11" si="0">SUM(D13,D23,D32,D43)</f>
        <v>6054889127</v>
      </c>
      <c r="E11" s="20">
        <f>SUM(E13,E23,E32,E43)</f>
        <v>92495154806</v>
      </c>
      <c r="F11" s="20">
        <f t="shared" si="0"/>
        <v>18947782986</v>
      </c>
      <c r="G11" s="20">
        <f t="shared" si="0"/>
        <v>18212091387</v>
      </c>
      <c r="H11" s="20">
        <f>E11-F11</f>
        <v>73547371820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 t="shared" ref="C13:G13" si="1">SUM(C14:C21)</f>
        <v>15511225156</v>
      </c>
      <c r="D13" s="25">
        <f>SUM(D14:D21)</f>
        <v>1709995336</v>
      </c>
      <c r="E13" s="25">
        <f t="shared" si="1"/>
        <v>17221220492</v>
      </c>
      <c r="F13" s="25">
        <f t="shared" si="1"/>
        <v>1672025189</v>
      </c>
      <c r="G13" s="25">
        <f t="shared" si="1"/>
        <v>1505708473</v>
      </c>
      <c r="H13" s="25">
        <f>E13-F13</f>
        <v>15549195303</v>
      </c>
    </row>
    <row r="14" spans="1:8" s="21" customFormat="1" ht="13.5" customHeight="1" x14ac:dyDescent="0.25">
      <c r="A14" s="26"/>
      <c r="B14" s="27" t="s">
        <v>18</v>
      </c>
      <c r="C14" s="28">
        <v>517307114</v>
      </c>
      <c r="D14" s="28">
        <v>1697146</v>
      </c>
      <c r="E14" s="28">
        <f>C14+D14</f>
        <v>519004260</v>
      </c>
      <c r="F14" s="28">
        <v>105019778</v>
      </c>
      <c r="G14" s="28">
        <v>98369924</v>
      </c>
      <c r="H14" s="28">
        <f t="shared" ref="H14:H21" si="2">E14-F14</f>
        <v>413984482</v>
      </c>
    </row>
    <row r="15" spans="1:8" s="21" customFormat="1" ht="13.5" customHeight="1" x14ac:dyDescent="0.25">
      <c r="A15" s="26"/>
      <c r="B15" s="27" t="s">
        <v>19</v>
      </c>
      <c r="C15" s="28">
        <v>2827352021</v>
      </c>
      <c r="D15" s="28">
        <v>304750888</v>
      </c>
      <c r="E15" s="28">
        <f t="shared" ref="E15:E21" si="3">C15+D15</f>
        <v>3132102909</v>
      </c>
      <c r="F15" s="28">
        <v>478718278</v>
      </c>
      <c r="G15" s="28">
        <v>357649634</v>
      </c>
      <c r="H15" s="28">
        <f t="shared" si="2"/>
        <v>2653384631</v>
      </c>
    </row>
    <row r="16" spans="1:8" s="21" customFormat="1" ht="13.5" customHeight="1" x14ac:dyDescent="0.25">
      <c r="A16" s="29"/>
      <c r="B16" s="27" t="s">
        <v>20</v>
      </c>
      <c r="C16" s="28">
        <v>4815898737</v>
      </c>
      <c r="D16" s="28">
        <v>141816549</v>
      </c>
      <c r="E16" s="28">
        <f t="shared" si="3"/>
        <v>4957715286</v>
      </c>
      <c r="F16" s="28">
        <v>174448762</v>
      </c>
      <c r="G16" s="28">
        <v>167592583</v>
      </c>
      <c r="H16" s="28">
        <f t="shared" si="2"/>
        <v>4783266524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3902662183</v>
      </c>
      <c r="D18" s="28">
        <v>1104368345</v>
      </c>
      <c r="E18" s="28">
        <f t="shared" si="3"/>
        <v>5007030528</v>
      </c>
      <c r="F18" s="28">
        <v>411288329</v>
      </c>
      <c r="G18" s="28">
        <v>380151326</v>
      </c>
      <c r="H18" s="28">
        <f t="shared" si="2"/>
        <v>4595742199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f t="shared" si="3"/>
        <v>0</v>
      </c>
      <c r="F19" s="28">
        <v>0</v>
      </c>
      <c r="G19" s="28">
        <v>0</v>
      </c>
      <c r="H19" s="28">
        <f t="shared" si="2"/>
        <v>0</v>
      </c>
    </row>
    <row r="20" spans="1:8" s="21" customFormat="1" ht="13.5" customHeight="1" x14ac:dyDescent="0.25">
      <c r="A20" s="26"/>
      <c r="B20" s="27" t="s">
        <v>24</v>
      </c>
      <c r="C20" s="28">
        <v>3108676364</v>
      </c>
      <c r="D20" s="28">
        <v>193105747</v>
      </c>
      <c r="E20" s="28">
        <f t="shared" si="3"/>
        <v>3301782111</v>
      </c>
      <c r="F20" s="28">
        <v>467032823</v>
      </c>
      <c r="G20" s="28">
        <v>466549044</v>
      </c>
      <c r="H20" s="28">
        <f t="shared" si="2"/>
        <v>2834749288</v>
      </c>
    </row>
    <row r="21" spans="1:8" s="21" customFormat="1" ht="13.5" customHeight="1" x14ac:dyDescent="0.25">
      <c r="A21" s="26"/>
      <c r="B21" s="27" t="s">
        <v>25</v>
      </c>
      <c r="C21" s="28">
        <v>339328737</v>
      </c>
      <c r="D21" s="28">
        <v>-35743339</v>
      </c>
      <c r="E21" s="28">
        <f t="shared" si="3"/>
        <v>303585398</v>
      </c>
      <c r="F21" s="28">
        <v>35517219</v>
      </c>
      <c r="G21" s="28">
        <v>35395962</v>
      </c>
      <c r="H21" s="28">
        <f t="shared" si="2"/>
        <v>268068179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39165038291</v>
      </c>
      <c r="D23" s="25">
        <f t="shared" ref="D23:H23" si="4">SUM(D24:D30)</f>
        <v>1735608222</v>
      </c>
      <c r="E23" s="25">
        <f t="shared" si="4"/>
        <v>40900646513</v>
      </c>
      <c r="F23" s="25">
        <f t="shared" si="4"/>
        <v>8119081118</v>
      </c>
      <c r="G23" s="25">
        <f t="shared" si="4"/>
        <v>7579144574</v>
      </c>
      <c r="H23" s="25">
        <f t="shared" si="4"/>
        <v>32781565395</v>
      </c>
    </row>
    <row r="24" spans="1:8" s="21" customFormat="1" ht="13.5" customHeight="1" x14ac:dyDescent="0.25">
      <c r="A24" s="32"/>
      <c r="B24" s="27" t="s">
        <v>27</v>
      </c>
      <c r="C24" s="28">
        <v>195771813</v>
      </c>
      <c r="D24" s="28">
        <v>-2199993</v>
      </c>
      <c r="E24" s="28">
        <f t="shared" ref="E24:E30" si="5">C24+D24</f>
        <v>193571820</v>
      </c>
      <c r="F24" s="28">
        <v>30057357</v>
      </c>
      <c r="G24" s="28">
        <v>29641109</v>
      </c>
      <c r="H24" s="28">
        <f t="shared" ref="H24:H30" si="6">E24-F24</f>
        <v>163514463</v>
      </c>
    </row>
    <row r="25" spans="1:8" s="21" customFormat="1" ht="13.5" customHeight="1" x14ac:dyDescent="0.25">
      <c r="A25" s="32"/>
      <c r="B25" s="27" t="s">
        <v>28</v>
      </c>
      <c r="C25" s="28">
        <v>3800223629</v>
      </c>
      <c r="D25" s="28">
        <v>552920897</v>
      </c>
      <c r="E25" s="28">
        <f t="shared" si="5"/>
        <v>4353144526</v>
      </c>
      <c r="F25" s="28">
        <v>339753965</v>
      </c>
      <c r="G25" s="28">
        <v>325093304</v>
      </c>
      <c r="H25" s="28">
        <f t="shared" si="6"/>
        <v>4013390561</v>
      </c>
    </row>
    <row r="26" spans="1:8" s="21" customFormat="1" ht="13.5" customHeight="1" x14ac:dyDescent="0.25">
      <c r="A26" s="32"/>
      <c r="B26" s="27" t="s">
        <v>29</v>
      </c>
      <c r="C26" s="28">
        <v>205743946</v>
      </c>
      <c r="D26" s="28">
        <v>31775</v>
      </c>
      <c r="E26" s="28">
        <f t="shared" si="5"/>
        <v>205775721</v>
      </c>
      <c r="F26" s="28">
        <v>1055743</v>
      </c>
      <c r="G26" s="28">
        <v>1054711</v>
      </c>
      <c r="H26" s="28">
        <f t="shared" si="6"/>
        <v>204719978</v>
      </c>
    </row>
    <row r="27" spans="1:8" s="21" customFormat="1" ht="13.5" customHeight="1" x14ac:dyDescent="0.25">
      <c r="A27" s="26"/>
      <c r="B27" s="27" t="s">
        <v>30</v>
      </c>
      <c r="C27" s="28">
        <v>222115487</v>
      </c>
      <c r="D27" s="28">
        <v>-7635273</v>
      </c>
      <c r="E27" s="28">
        <f t="shared" si="5"/>
        <v>214480214</v>
      </c>
      <c r="F27" s="28">
        <v>12602153</v>
      </c>
      <c r="G27" s="28">
        <v>12602153</v>
      </c>
      <c r="H27" s="28">
        <f t="shared" si="6"/>
        <v>201878061</v>
      </c>
    </row>
    <row r="28" spans="1:8" s="21" customFormat="1" ht="13.5" customHeight="1" x14ac:dyDescent="0.25">
      <c r="A28" s="26"/>
      <c r="B28" s="27" t="s">
        <v>31</v>
      </c>
      <c r="C28" s="28">
        <v>34323570792</v>
      </c>
      <c r="D28" s="28">
        <v>962569854</v>
      </c>
      <c r="E28" s="28">
        <f t="shared" si="5"/>
        <v>35286140646</v>
      </c>
      <c r="F28" s="28">
        <v>7624095925</v>
      </c>
      <c r="G28" s="28">
        <v>7101413211</v>
      </c>
      <c r="H28" s="28">
        <f t="shared" si="6"/>
        <v>27662044721</v>
      </c>
    </row>
    <row r="29" spans="1:8" s="21" customFormat="1" ht="13.5" customHeight="1" x14ac:dyDescent="0.25">
      <c r="A29" s="26"/>
      <c r="B29" s="27" t="s">
        <v>32</v>
      </c>
      <c r="C29" s="28">
        <v>417612624</v>
      </c>
      <c r="D29" s="28">
        <v>229920962</v>
      </c>
      <c r="E29" s="28">
        <f t="shared" si="5"/>
        <v>647533586</v>
      </c>
      <c r="F29" s="28">
        <v>111515975</v>
      </c>
      <c r="G29" s="28">
        <v>109340086</v>
      </c>
      <c r="H29" s="28">
        <f t="shared" si="6"/>
        <v>536017611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f t="shared" si="6"/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1993502856</v>
      </c>
      <c r="D32" s="25">
        <f>SUM(D33:D41)</f>
        <v>-318783841</v>
      </c>
      <c r="E32" s="25">
        <f t="shared" si="7"/>
        <v>1674719015</v>
      </c>
      <c r="F32" s="25">
        <f t="shared" si="7"/>
        <v>145174876</v>
      </c>
      <c r="G32" s="25">
        <f t="shared" si="7"/>
        <v>139739407</v>
      </c>
      <c r="H32" s="25">
        <f>E32-F32</f>
        <v>1529544139</v>
      </c>
    </row>
    <row r="33" spans="1:8" s="21" customFormat="1" ht="26.25" customHeight="1" x14ac:dyDescent="0.25">
      <c r="A33" s="26"/>
      <c r="B33" s="27" t="s">
        <v>35</v>
      </c>
      <c r="C33" s="28">
        <v>219993090</v>
      </c>
      <c r="D33" s="28">
        <v>2829434</v>
      </c>
      <c r="E33" s="28">
        <f t="shared" ref="E33:E41" si="8">C33+D33</f>
        <v>222822524</v>
      </c>
      <c r="F33" s="28">
        <v>21273689</v>
      </c>
      <c r="G33" s="28">
        <v>20523299</v>
      </c>
      <c r="H33" s="28">
        <f t="shared" ref="H33:H41" si="9">E33-F33</f>
        <v>201548835</v>
      </c>
    </row>
    <row r="34" spans="1:8" s="21" customFormat="1" ht="13.5" customHeight="1" x14ac:dyDescent="0.25">
      <c r="A34" s="26"/>
      <c r="B34" s="27" t="s">
        <v>36</v>
      </c>
      <c r="C34" s="28">
        <v>300873187</v>
      </c>
      <c r="D34" s="28">
        <v>43516051</v>
      </c>
      <c r="E34" s="28">
        <f t="shared" si="8"/>
        <v>344389238</v>
      </c>
      <c r="F34" s="28">
        <v>47790946</v>
      </c>
      <c r="G34" s="28">
        <v>44073983</v>
      </c>
      <c r="H34" s="28">
        <f>E34-F34</f>
        <v>296598292</v>
      </c>
    </row>
    <row r="35" spans="1:8" s="21" customFormat="1" ht="13.5" customHeight="1" x14ac:dyDescent="0.25">
      <c r="A35" s="26"/>
      <c r="B35" s="27" t="s">
        <v>37</v>
      </c>
      <c r="C35" s="28">
        <v>75062535</v>
      </c>
      <c r="D35" s="28">
        <v>413315</v>
      </c>
      <c r="E35" s="28">
        <f t="shared" si="8"/>
        <v>75475850</v>
      </c>
      <c r="F35" s="28">
        <v>391760</v>
      </c>
      <c r="G35" s="28">
        <v>391760</v>
      </c>
      <c r="H35" s="28">
        <f t="shared" si="9"/>
        <v>75084090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935667939</v>
      </c>
      <c r="D37" s="28">
        <v>-53345501</v>
      </c>
      <c r="E37" s="28">
        <f t="shared" si="8"/>
        <v>882322438</v>
      </c>
      <c r="F37" s="28">
        <v>42455294</v>
      </c>
      <c r="G37" s="28">
        <v>42442511</v>
      </c>
      <c r="H37" s="28">
        <f t="shared" si="9"/>
        <v>839867144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140992105</v>
      </c>
      <c r="D39" s="28">
        <v>8716860</v>
      </c>
      <c r="E39" s="28">
        <f t="shared" si="8"/>
        <v>149708965</v>
      </c>
      <c r="F39" s="28">
        <v>33263187</v>
      </c>
      <c r="G39" s="28">
        <v>32307854</v>
      </c>
      <c r="H39" s="28">
        <f t="shared" si="9"/>
        <v>116445778</v>
      </c>
    </row>
    <row r="40" spans="1:8" s="21" customFormat="1" ht="13.5" customHeight="1" x14ac:dyDescent="0.25">
      <c r="A40" s="26"/>
      <c r="B40" s="27" t="s">
        <v>42</v>
      </c>
      <c r="C40" s="28">
        <v>320914000</v>
      </c>
      <c r="D40" s="28">
        <v>-320914000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29770499376</v>
      </c>
      <c r="D43" s="34">
        <f t="shared" ref="D43:G43" si="10">SUM(D44:D47)</f>
        <v>2928069410</v>
      </c>
      <c r="E43" s="34">
        <f>SUM(E44:E47)</f>
        <v>32698568786</v>
      </c>
      <c r="F43" s="34">
        <f t="shared" si="10"/>
        <v>9011501803</v>
      </c>
      <c r="G43" s="34">
        <f t="shared" si="10"/>
        <v>8987498933</v>
      </c>
      <c r="H43" s="34">
        <f>E43-F43</f>
        <v>23687066983</v>
      </c>
    </row>
    <row r="44" spans="1:8" s="21" customFormat="1" ht="26.25" customHeight="1" x14ac:dyDescent="0.25">
      <c r="A44" s="26"/>
      <c r="B44" s="27" t="s">
        <v>45</v>
      </c>
      <c r="C44" s="28">
        <v>3213702184</v>
      </c>
      <c r="D44" s="28">
        <v>0</v>
      </c>
      <c r="E44" s="28">
        <f>C44+D44</f>
        <v>3213702184</v>
      </c>
      <c r="F44" s="28">
        <v>864044273</v>
      </c>
      <c r="G44" s="28">
        <v>864044273</v>
      </c>
      <c r="H44" s="28">
        <f t="shared" ref="H44:H47" si="11">E44-F44</f>
        <v>2349657911</v>
      </c>
    </row>
    <row r="45" spans="1:8" s="21" customFormat="1" ht="26.25" customHeight="1" x14ac:dyDescent="0.25">
      <c r="A45" s="26"/>
      <c r="B45" s="27" t="s">
        <v>46</v>
      </c>
      <c r="C45" s="28">
        <v>26499519123</v>
      </c>
      <c r="D45" s="28">
        <v>2925572409</v>
      </c>
      <c r="E45" s="28">
        <f>C45+D45</f>
        <v>29425091532</v>
      </c>
      <c r="F45" s="28">
        <v>8146032530</v>
      </c>
      <c r="G45" s="28">
        <v>8122029660</v>
      </c>
      <c r="H45" s="28">
        <f t="shared" si="11"/>
        <v>21279059002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f t="shared" ref="E46:E47" si="12">C46+D46</f>
        <v>0</v>
      </c>
      <c r="F46" s="28">
        <v>0</v>
      </c>
      <c r="G46" s="28">
        <v>0</v>
      </c>
      <c r="H46" s="28">
        <f t="shared" si="11"/>
        <v>0</v>
      </c>
    </row>
    <row r="47" spans="1:8" s="21" customFormat="1" ht="27" customHeight="1" x14ac:dyDescent="0.25">
      <c r="A47" s="35"/>
      <c r="B47" s="36" t="s">
        <v>48</v>
      </c>
      <c r="C47" s="37">
        <v>57278069</v>
      </c>
      <c r="D47" s="37">
        <v>2497001</v>
      </c>
      <c r="E47" s="37">
        <f t="shared" si="12"/>
        <v>59775070</v>
      </c>
      <c r="F47" s="37">
        <v>1425000</v>
      </c>
      <c r="G47" s="37">
        <v>1425000</v>
      </c>
      <c r="H47" s="37">
        <f t="shared" si="11"/>
        <v>58350070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2023-05-18T22:05:52Z</dcterms:created>
  <dcterms:modified xsi:type="dcterms:W3CDTF">2023-05-18T22:05:52Z</dcterms:modified>
</cp:coreProperties>
</file>