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D519B44D-5282-4063-8F18-D1A5734B6F51}" xr6:coauthVersionLast="40" xr6:coauthVersionMax="40" xr10:uidLastSave="{00000000-0000-0000-0000-000000000000}"/>
  <bookViews>
    <workbookView xWindow="0" yWindow="0" windowWidth="25200" windowHeight="11175" xr2:uid="{066FADDE-CD53-4DF4-A4A9-B46F59B1B40E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2" i="1"/>
  <c r="G52" i="1"/>
  <c r="F52" i="1"/>
  <c r="I52" i="1" s="1"/>
  <c r="E52" i="1"/>
  <c r="D52" i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0" i="1"/>
  <c r="H94" i="1" s="1"/>
  <c r="G10" i="1"/>
  <c r="G94" i="1" s="1"/>
  <c r="F10" i="1"/>
  <c r="I10" i="1" s="1"/>
  <c r="I94" i="1" s="1"/>
  <c r="E10" i="1"/>
  <c r="E94" i="1" s="1"/>
  <c r="D10" i="1"/>
  <c r="D94" i="1" s="1"/>
  <c r="F94" i="1" l="1"/>
</calcChain>
</file>

<file path=xl/sharedStrings.xml><?xml version="1.0" encoding="utf-8"?>
<sst xmlns="http://schemas.openxmlformats.org/spreadsheetml/2006/main" count="96" uniqueCount="57">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</sst>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5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vertical="top"/>
    </xf>
    <xf numFmtId="164" fontId="1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7" fillId="0" borderId="0" xfId="3" applyBorder="1" applyAlignment="1">
      <alignment horizontal="justify" vertical="top"/>
    </xf>
    <xf numFmtId="0" fontId="8" fillId="0" borderId="0" xfId="3" applyFont="1" applyBorder="1" applyAlignment="1">
      <alignment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0" xfId="1" applyFont="1" applyBorder="1">
      <alignment vertical="top"/>
    </xf>
    <xf numFmtId="0" fontId="6" fillId="4" borderId="0" xfId="0" applyFont="1" applyFill="1" applyBorder="1" applyAlignment="1">
      <alignment horizontal="justify" vertical="center"/>
    </xf>
    <xf numFmtId="164" fontId="6" fillId="4" borderId="0" xfId="0" applyNumberFormat="1" applyFont="1" applyFill="1" applyBorder="1" applyAlignment="1">
      <alignment horizontal="right" vertical="center"/>
    </xf>
    <xf numFmtId="0" fontId="1" fillId="0" borderId="8" xfId="1" applyFont="1" applyFill="1" applyBorder="1">
      <alignment vertical="top"/>
    </xf>
    <xf numFmtId="0" fontId="8" fillId="0" borderId="8" xfId="3" applyFont="1" applyBorder="1" applyAlignment="1">
      <alignment vertical="top"/>
    </xf>
    <xf numFmtId="164" fontId="1" fillId="0" borderId="8" xfId="2" applyNumberFormat="1" applyFont="1" applyFill="1" applyBorder="1" applyAlignment="1">
      <alignment horizontal="right"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justify" vertical="top"/>
    </xf>
    <xf numFmtId="0" fontId="8" fillId="0" borderId="0" xfId="3" applyFont="1" applyAlignment="1">
      <alignment horizontal="justify" vertical="top" wrapText="1"/>
    </xf>
    <xf numFmtId="0" fontId="7" fillId="0" borderId="0" xfId="3" applyAlignment="1">
      <alignment horizontal="justify" vertical="top"/>
    </xf>
    <xf numFmtId="0" fontId="8" fillId="0" borderId="0" xfId="3" applyFont="1" applyAlignment="1">
      <alignment vertical="top" wrapText="1"/>
    </xf>
    <xf numFmtId="0" fontId="1" fillId="0" borderId="0" xfId="1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9" fillId="0" borderId="0" xfId="4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164" fontId="1" fillId="0" borderId="0" xfId="1" applyNumberFormat="1" applyFont="1" applyFill="1" applyBorder="1">
      <alignment vertical="top"/>
    </xf>
    <xf numFmtId="164" fontId="1" fillId="0" borderId="0" xfId="1" applyNumberFormat="1" applyFo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5">
    <cellStyle name="Moneda 4" xfId="2" xr:uid="{7DB1F761-A5A8-4E53-9C4F-815E261C8A80}"/>
    <cellStyle name="Normal" xfId="0" builtinId="0"/>
    <cellStyle name="Normal 2 2" xfId="4" xr:uid="{1B5E0A82-A87A-4471-9593-7F1032E7C3E6}"/>
    <cellStyle name="Normal 21" xfId="1" xr:uid="{A1AE8401-105E-4056-95C5-7D5D6F68E525}"/>
    <cellStyle name="Normal 7" xfId="3" xr:uid="{253C946F-29BF-4EC1-8453-99BACCF7E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5E52F9-6EE1-4607-836C-CDAB623A7724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C18A-C6F2-4B0F-AECB-DED7AA7A16F9}">
  <dimension ref="A1:K96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42578125" style="52" customWidth="1"/>
    <col min="2" max="2" width="2.5703125" style="52" customWidth="1"/>
    <col min="3" max="3" width="39.5703125" style="52" customWidth="1"/>
    <col min="4" max="9" width="16.7109375" style="5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4"/>
    </row>
    <row r="10" spans="1:11" s="20" customFormat="1" ht="15.75" hidden="1" customHeight="1" thickBot="1" x14ac:dyDescent="0.3">
      <c r="A10" s="16" t="s">
        <v>14</v>
      </c>
      <c r="B10" s="16"/>
      <c r="C10" s="16"/>
      <c r="D10" s="17">
        <f>SUM(D12:D50)</f>
        <v>6218191951</v>
      </c>
      <c r="E10" s="17">
        <f>SUM(E12:E50)</f>
        <v>3633977303</v>
      </c>
      <c r="F10" s="17">
        <f>SUM(D10:E10)</f>
        <v>9852169254</v>
      </c>
      <c r="G10" s="17">
        <f>SUM(G12:G50)</f>
        <v>1174510309</v>
      </c>
      <c r="H10" s="17">
        <f>SUM(H12:H50)</f>
        <v>938574977</v>
      </c>
      <c r="I10" s="17">
        <f>SUM(F10-G10)</f>
        <v>8677658945</v>
      </c>
      <c r="J10" s="18"/>
      <c r="K10" s="19"/>
    </row>
    <row r="11" spans="1:11" s="2" customFormat="1" ht="3" hidden="1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15"/>
    </row>
    <row r="12" spans="1:11" s="2" customFormat="1" ht="12.75" hidden="1" x14ac:dyDescent="0.25">
      <c r="A12" s="15"/>
      <c r="B12" s="15"/>
      <c r="C12" s="23" t="s">
        <v>15</v>
      </c>
      <c r="D12" s="24">
        <v>221756293</v>
      </c>
      <c r="E12" s="24">
        <v>21355039</v>
      </c>
      <c r="F12" s="24">
        <f>SUM(D12:E12)</f>
        <v>243111332</v>
      </c>
      <c r="G12" s="24">
        <v>59023648</v>
      </c>
      <c r="H12" s="24">
        <v>59023648</v>
      </c>
      <c r="I12" s="24">
        <f>SUM(F12-G12)</f>
        <v>184087684</v>
      </c>
      <c r="J12" s="15"/>
    </row>
    <row r="13" spans="1:11" s="2" customFormat="1" ht="12.75" hidden="1" x14ac:dyDescent="0.25">
      <c r="A13" s="15"/>
      <c r="B13" s="15"/>
      <c r="C13" s="23" t="s">
        <v>16</v>
      </c>
      <c r="D13" s="24">
        <v>59056596</v>
      </c>
      <c r="E13" s="24">
        <v>0</v>
      </c>
      <c r="F13" s="24">
        <f t="shared" ref="F13:F50" si="0">SUM(D13:E13)</f>
        <v>59056596</v>
      </c>
      <c r="G13" s="24">
        <v>18585761</v>
      </c>
      <c r="H13" s="24">
        <v>0</v>
      </c>
      <c r="I13" s="24">
        <f t="shared" ref="I13:I50" si="1">SUM(F13-G13)</f>
        <v>40470835</v>
      </c>
      <c r="J13" s="15"/>
    </row>
    <row r="14" spans="1:11" s="2" customFormat="1" ht="12.75" hidden="1" x14ac:dyDescent="0.25">
      <c r="A14" s="15"/>
      <c r="B14" s="15"/>
      <c r="C14" s="23" t="s">
        <v>17</v>
      </c>
      <c r="D14" s="24">
        <v>38864178</v>
      </c>
      <c r="E14" s="24">
        <v>2793630</v>
      </c>
      <c r="F14" s="24">
        <f t="shared" si="0"/>
        <v>41657808</v>
      </c>
      <c r="G14" s="24">
        <v>13752666</v>
      </c>
      <c r="H14" s="24">
        <v>8633099</v>
      </c>
      <c r="I14" s="24">
        <f t="shared" si="1"/>
        <v>27905142</v>
      </c>
      <c r="J14" s="15"/>
    </row>
    <row r="15" spans="1:11" s="2" customFormat="1" ht="12.75" hidden="1" x14ac:dyDescent="0.25">
      <c r="A15" s="15"/>
      <c r="B15" s="15"/>
      <c r="C15" s="23" t="s">
        <v>18</v>
      </c>
      <c r="D15" s="24">
        <v>35193341</v>
      </c>
      <c r="E15" s="24">
        <v>0</v>
      </c>
      <c r="F15" s="24">
        <f t="shared" si="0"/>
        <v>35193341</v>
      </c>
      <c r="G15" s="24">
        <v>10601418</v>
      </c>
      <c r="H15" s="24">
        <v>10344581</v>
      </c>
      <c r="I15" s="24">
        <f t="shared" si="1"/>
        <v>24591923</v>
      </c>
      <c r="J15" s="15"/>
    </row>
    <row r="16" spans="1:11" s="2" customFormat="1" ht="25.5" hidden="1" customHeight="1" x14ac:dyDescent="0.25">
      <c r="A16" s="15"/>
      <c r="B16" s="15"/>
      <c r="C16" s="25" t="s">
        <v>19</v>
      </c>
      <c r="D16" s="24">
        <v>572168875</v>
      </c>
      <c r="E16" s="24">
        <v>90227824</v>
      </c>
      <c r="F16" s="24">
        <f t="shared" si="0"/>
        <v>662396699</v>
      </c>
      <c r="G16" s="24">
        <v>116659541</v>
      </c>
      <c r="H16" s="24">
        <v>49128257</v>
      </c>
      <c r="I16" s="24">
        <f t="shared" si="1"/>
        <v>545737158</v>
      </c>
      <c r="J16" s="15"/>
    </row>
    <row r="17" spans="1:10" s="2" customFormat="1" ht="12.75" hidden="1" customHeight="1" x14ac:dyDescent="0.25">
      <c r="A17" s="15"/>
      <c r="B17" s="15"/>
      <c r="C17" s="23" t="s">
        <v>20</v>
      </c>
      <c r="D17" s="24">
        <v>1674973125</v>
      </c>
      <c r="E17" s="24">
        <v>0</v>
      </c>
      <c r="F17" s="24">
        <f t="shared" si="0"/>
        <v>1674973125</v>
      </c>
      <c r="G17" s="24">
        <v>293576419</v>
      </c>
      <c r="H17" s="24">
        <v>181115802</v>
      </c>
      <c r="I17" s="24">
        <f t="shared" si="1"/>
        <v>1381396706</v>
      </c>
      <c r="J17" s="15"/>
    </row>
    <row r="18" spans="1:10" s="2" customFormat="1" ht="12.75" hidden="1" x14ac:dyDescent="0.25">
      <c r="A18" s="15"/>
      <c r="B18" s="15"/>
      <c r="C18" s="23" t="s">
        <v>21</v>
      </c>
      <c r="D18" s="24">
        <v>34031851</v>
      </c>
      <c r="E18" s="24">
        <v>0</v>
      </c>
      <c r="F18" s="24">
        <f t="shared" si="0"/>
        <v>34031851</v>
      </c>
      <c r="G18" s="24">
        <v>5103162</v>
      </c>
      <c r="H18" s="24">
        <v>4874617</v>
      </c>
      <c r="I18" s="24">
        <f t="shared" si="1"/>
        <v>28928689</v>
      </c>
      <c r="J18" s="15"/>
    </row>
    <row r="19" spans="1:10" s="2" customFormat="1" ht="12.75" hidden="1" x14ac:dyDescent="0.25">
      <c r="A19" s="15"/>
      <c r="B19" s="15"/>
      <c r="C19" s="23" t="s">
        <v>22</v>
      </c>
      <c r="D19" s="24">
        <v>12411927</v>
      </c>
      <c r="E19" s="24">
        <v>-1056077</v>
      </c>
      <c r="F19" s="24">
        <f t="shared" si="0"/>
        <v>11355850</v>
      </c>
      <c r="G19" s="24">
        <v>4069297</v>
      </c>
      <c r="H19" s="24">
        <v>2806230</v>
      </c>
      <c r="I19" s="24">
        <f t="shared" si="1"/>
        <v>7286553</v>
      </c>
      <c r="J19" s="15"/>
    </row>
    <row r="20" spans="1:10" s="2" customFormat="1" ht="25.5" hidden="1" customHeight="1" x14ac:dyDescent="0.25">
      <c r="A20" s="15"/>
      <c r="B20" s="15"/>
      <c r="C20" s="25" t="s">
        <v>23</v>
      </c>
      <c r="D20" s="24">
        <v>88350372</v>
      </c>
      <c r="E20" s="24">
        <v>0</v>
      </c>
      <c r="F20" s="24">
        <f t="shared" si="0"/>
        <v>88350372</v>
      </c>
      <c r="G20" s="24">
        <v>15535527</v>
      </c>
      <c r="H20" s="24">
        <v>11092202</v>
      </c>
      <c r="I20" s="24">
        <f t="shared" si="1"/>
        <v>72814845</v>
      </c>
      <c r="J20" s="15"/>
    </row>
    <row r="21" spans="1:10" s="2" customFormat="1" ht="25.5" hidden="1" customHeight="1" x14ac:dyDescent="0.25">
      <c r="A21" s="15"/>
      <c r="B21" s="15"/>
      <c r="C21" s="25" t="s">
        <v>24</v>
      </c>
      <c r="D21" s="24">
        <v>249037461</v>
      </c>
      <c r="E21" s="24">
        <v>21308580</v>
      </c>
      <c r="F21" s="24">
        <f t="shared" si="0"/>
        <v>270346041</v>
      </c>
      <c r="G21" s="24">
        <v>51286748</v>
      </c>
      <c r="H21" s="24">
        <v>49686731</v>
      </c>
      <c r="I21" s="24">
        <f t="shared" si="1"/>
        <v>219059293</v>
      </c>
      <c r="J21" s="15"/>
    </row>
    <row r="22" spans="1:10" s="2" customFormat="1" ht="25.5" hidden="1" x14ac:dyDescent="0.25">
      <c r="A22" s="15"/>
      <c r="B22" s="15"/>
      <c r="C22" s="26" t="s">
        <v>25</v>
      </c>
      <c r="D22" s="24">
        <v>73546126</v>
      </c>
      <c r="E22" s="24">
        <v>-458842</v>
      </c>
      <c r="F22" s="24">
        <f t="shared" si="0"/>
        <v>73087284</v>
      </c>
      <c r="G22" s="24">
        <v>12509191</v>
      </c>
      <c r="H22" s="24">
        <v>10767991</v>
      </c>
      <c r="I22" s="24">
        <f t="shared" si="1"/>
        <v>60578093</v>
      </c>
      <c r="J22" s="15"/>
    </row>
    <row r="23" spans="1:10" s="2" customFormat="1" ht="25.5" hidden="1" x14ac:dyDescent="0.25">
      <c r="A23" s="15"/>
      <c r="B23" s="15"/>
      <c r="C23" s="25" t="s">
        <v>26</v>
      </c>
      <c r="D23" s="24">
        <v>23744214</v>
      </c>
      <c r="E23" s="24">
        <v>17953</v>
      </c>
      <c r="F23" s="24">
        <f t="shared" si="0"/>
        <v>23762167</v>
      </c>
      <c r="G23" s="24">
        <v>2921529</v>
      </c>
      <c r="H23" s="24">
        <v>2695703</v>
      </c>
      <c r="I23" s="24">
        <f t="shared" si="1"/>
        <v>20840638</v>
      </c>
      <c r="J23" s="15"/>
    </row>
    <row r="24" spans="1:10" s="2" customFormat="1" ht="25.5" hidden="1" x14ac:dyDescent="0.25">
      <c r="A24" s="15"/>
      <c r="B24" s="15"/>
      <c r="C24" s="25" t="s">
        <v>27</v>
      </c>
      <c r="D24" s="24">
        <v>70131189</v>
      </c>
      <c r="E24" s="24">
        <v>366089</v>
      </c>
      <c r="F24" s="24">
        <f t="shared" si="0"/>
        <v>70497278</v>
      </c>
      <c r="G24" s="24">
        <v>7371000</v>
      </c>
      <c r="H24" s="24">
        <v>5084706</v>
      </c>
      <c r="I24" s="24">
        <f t="shared" si="1"/>
        <v>63126278</v>
      </c>
      <c r="J24" s="15"/>
    </row>
    <row r="25" spans="1:10" s="2" customFormat="1" ht="25.5" hidden="1" customHeight="1" x14ac:dyDescent="0.25">
      <c r="A25" s="15"/>
      <c r="B25" s="15"/>
      <c r="C25" s="26" t="s">
        <v>28</v>
      </c>
      <c r="D25" s="24">
        <v>116656685</v>
      </c>
      <c r="E25" s="24">
        <v>5332336</v>
      </c>
      <c r="F25" s="24">
        <f t="shared" si="0"/>
        <v>121989021</v>
      </c>
      <c r="G25" s="24">
        <v>21812852</v>
      </c>
      <c r="H25" s="24">
        <v>14913879</v>
      </c>
      <c r="I25" s="24">
        <f t="shared" si="1"/>
        <v>100176169</v>
      </c>
      <c r="J25" s="15"/>
    </row>
    <row r="26" spans="1:10" s="2" customFormat="1" ht="12.75" hidden="1" x14ac:dyDescent="0.25">
      <c r="A26" s="15"/>
      <c r="B26" s="15"/>
      <c r="C26" s="23" t="s">
        <v>29</v>
      </c>
      <c r="D26" s="24">
        <v>1753919276</v>
      </c>
      <c r="E26" s="24">
        <v>2593668241</v>
      </c>
      <c r="F26" s="24">
        <f t="shared" si="0"/>
        <v>4347587517</v>
      </c>
      <c r="G26" s="24">
        <v>106739587</v>
      </c>
      <c r="H26" s="24">
        <v>106739587</v>
      </c>
      <c r="I26" s="24">
        <f t="shared" si="1"/>
        <v>4240847930</v>
      </c>
      <c r="J26" s="15"/>
    </row>
    <row r="27" spans="1:10" s="2" customFormat="1" ht="25.5" hidden="1" x14ac:dyDescent="0.25">
      <c r="A27" s="15"/>
      <c r="B27" s="15"/>
      <c r="C27" s="26" t="s">
        <v>30</v>
      </c>
      <c r="D27" s="24">
        <v>9103112</v>
      </c>
      <c r="E27" s="24">
        <v>2175575</v>
      </c>
      <c r="F27" s="24">
        <f t="shared" si="0"/>
        <v>11278687</v>
      </c>
      <c r="G27" s="24">
        <v>1567016</v>
      </c>
      <c r="H27" s="24">
        <v>1567016</v>
      </c>
      <c r="I27" s="24">
        <f t="shared" si="1"/>
        <v>9711671</v>
      </c>
      <c r="J27" s="15"/>
    </row>
    <row r="28" spans="1:10" s="2" customFormat="1" ht="25.5" hidden="1" x14ac:dyDescent="0.25">
      <c r="A28" s="15"/>
      <c r="B28" s="15"/>
      <c r="C28" s="27" t="s">
        <v>31</v>
      </c>
      <c r="D28" s="24">
        <v>31010826</v>
      </c>
      <c r="E28" s="24">
        <v>8469713</v>
      </c>
      <c r="F28" s="24">
        <f t="shared" si="0"/>
        <v>39480539</v>
      </c>
      <c r="G28" s="24">
        <v>14701225</v>
      </c>
      <c r="H28" s="24">
        <v>12304992</v>
      </c>
      <c r="I28" s="24">
        <f t="shared" si="1"/>
        <v>24779314</v>
      </c>
      <c r="J28" s="15"/>
    </row>
    <row r="29" spans="1:10" s="2" customFormat="1" ht="25.5" hidden="1" x14ac:dyDescent="0.25">
      <c r="A29" s="15"/>
      <c r="B29" s="15"/>
      <c r="C29" s="26" t="s">
        <v>32</v>
      </c>
      <c r="D29" s="24">
        <v>46580234</v>
      </c>
      <c r="E29" s="24">
        <v>15889876</v>
      </c>
      <c r="F29" s="24">
        <f t="shared" si="0"/>
        <v>62470110</v>
      </c>
      <c r="G29" s="24">
        <v>14022322</v>
      </c>
      <c r="H29" s="24">
        <v>12979724</v>
      </c>
      <c r="I29" s="24">
        <f t="shared" si="1"/>
        <v>48447788</v>
      </c>
      <c r="J29" s="15"/>
    </row>
    <row r="30" spans="1:10" s="2" customFormat="1" ht="25.5" hidden="1" x14ac:dyDescent="0.25">
      <c r="A30" s="15"/>
      <c r="B30" s="15"/>
      <c r="C30" s="25" t="s">
        <v>33</v>
      </c>
      <c r="D30" s="24">
        <v>41091638</v>
      </c>
      <c r="E30" s="24">
        <v>14506202</v>
      </c>
      <c r="F30" s="24">
        <f t="shared" si="0"/>
        <v>55597840</v>
      </c>
      <c r="G30" s="24">
        <v>12488756</v>
      </c>
      <c r="H30" s="24">
        <v>12215414</v>
      </c>
      <c r="I30" s="24">
        <f t="shared" si="1"/>
        <v>43109084</v>
      </c>
      <c r="J30" s="15"/>
    </row>
    <row r="31" spans="1:10" s="2" customFormat="1" ht="12.75" hidden="1" customHeight="1" x14ac:dyDescent="0.25">
      <c r="A31" s="15"/>
      <c r="B31" s="15"/>
      <c r="C31" s="23" t="s">
        <v>34</v>
      </c>
      <c r="D31" s="24">
        <v>22890841</v>
      </c>
      <c r="E31" s="24">
        <v>39409599</v>
      </c>
      <c r="F31" s="24">
        <f t="shared" si="0"/>
        <v>62300440</v>
      </c>
      <c r="G31" s="24">
        <v>6798235</v>
      </c>
      <c r="H31" s="24">
        <v>6798235</v>
      </c>
      <c r="I31" s="24">
        <f t="shared" si="1"/>
        <v>55502205</v>
      </c>
      <c r="J31" s="15"/>
    </row>
    <row r="32" spans="1:10" s="2" customFormat="1" ht="12.75" hidden="1" customHeight="1" x14ac:dyDescent="0.25">
      <c r="A32" s="15"/>
      <c r="B32" s="15"/>
      <c r="C32" s="23" t="s">
        <v>35</v>
      </c>
      <c r="D32" s="24">
        <v>19750524</v>
      </c>
      <c r="E32" s="24">
        <v>-68026</v>
      </c>
      <c r="F32" s="24">
        <f t="shared" si="0"/>
        <v>19682498</v>
      </c>
      <c r="G32" s="24">
        <v>3152603</v>
      </c>
      <c r="H32" s="24">
        <v>2757535</v>
      </c>
      <c r="I32" s="24">
        <f t="shared" si="1"/>
        <v>16529895</v>
      </c>
      <c r="J32" s="15"/>
    </row>
    <row r="33" spans="1:10" s="2" customFormat="1" ht="12.75" hidden="1" x14ac:dyDescent="0.25">
      <c r="A33" s="15"/>
      <c r="B33" s="15"/>
      <c r="C33" s="23" t="s">
        <v>36</v>
      </c>
      <c r="D33" s="24">
        <v>26096251</v>
      </c>
      <c r="E33" s="24">
        <v>2609177</v>
      </c>
      <c r="F33" s="24">
        <f t="shared" si="0"/>
        <v>28705428</v>
      </c>
      <c r="G33" s="24">
        <v>6604198</v>
      </c>
      <c r="H33" s="24">
        <v>6298752</v>
      </c>
      <c r="I33" s="24">
        <f t="shared" si="1"/>
        <v>22101230</v>
      </c>
      <c r="J33" s="15"/>
    </row>
    <row r="34" spans="1:10" s="2" customFormat="1" ht="25.5" hidden="1" x14ac:dyDescent="0.25">
      <c r="A34" s="15"/>
      <c r="B34" s="15"/>
      <c r="C34" s="25" t="s">
        <v>37</v>
      </c>
      <c r="D34" s="24">
        <v>76670149</v>
      </c>
      <c r="E34" s="24">
        <v>22520630</v>
      </c>
      <c r="F34" s="24">
        <f t="shared" si="0"/>
        <v>99190779</v>
      </c>
      <c r="G34" s="24">
        <v>15855640</v>
      </c>
      <c r="H34" s="24">
        <v>14536924</v>
      </c>
      <c r="I34" s="24">
        <f t="shared" si="1"/>
        <v>83335139</v>
      </c>
      <c r="J34" s="15"/>
    </row>
    <row r="35" spans="1:10" s="2" customFormat="1" ht="25.5" hidden="1" x14ac:dyDescent="0.25">
      <c r="A35" s="15"/>
      <c r="B35" s="15"/>
      <c r="C35" s="25" t="s">
        <v>38</v>
      </c>
      <c r="D35" s="24">
        <v>540435742</v>
      </c>
      <c r="E35" s="24">
        <v>38976803</v>
      </c>
      <c r="F35" s="24">
        <f t="shared" si="0"/>
        <v>579412545</v>
      </c>
      <c r="G35" s="24">
        <v>129908547</v>
      </c>
      <c r="H35" s="24">
        <v>129582075</v>
      </c>
      <c r="I35" s="24">
        <f t="shared" si="1"/>
        <v>449503998</v>
      </c>
      <c r="J35" s="15"/>
    </row>
    <row r="36" spans="1:10" s="2" customFormat="1" ht="12.75" hidden="1" customHeight="1" x14ac:dyDescent="0.25">
      <c r="A36" s="15"/>
      <c r="B36" s="15"/>
      <c r="C36" s="25" t="s">
        <v>39</v>
      </c>
      <c r="D36" s="24">
        <v>22376723</v>
      </c>
      <c r="E36" s="24">
        <v>237513</v>
      </c>
      <c r="F36" s="24">
        <f t="shared" si="0"/>
        <v>22614236</v>
      </c>
      <c r="G36" s="24">
        <v>4344978</v>
      </c>
      <c r="H36" s="24">
        <v>4078945</v>
      </c>
      <c r="I36" s="24">
        <f t="shared" si="1"/>
        <v>18269258</v>
      </c>
      <c r="J36" s="15"/>
    </row>
    <row r="37" spans="1:10" s="2" customFormat="1" ht="12.75" hidden="1" x14ac:dyDescent="0.25">
      <c r="A37" s="15"/>
      <c r="B37" s="15"/>
      <c r="C37" s="25" t="s">
        <v>40</v>
      </c>
      <c r="D37" s="24">
        <v>17739334</v>
      </c>
      <c r="E37" s="24">
        <v>356960</v>
      </c>
      <c r="F37" s="24">
        <f t="shared" si="0"/>
        <v>18096294</v>
      </c>
      <c r="G37" s="24">
        <v>3300831</v>
      </c>
      <c r="H37" s="24">
        <v>2836012</v>
      </c>
      <c r="I37" s="24">
        <f t="shared" si="1"/>
        <v>14795463</v>
      </c>
      <c r="J37" s="15"/>
    </row>
    <row r="38" spans="1:10" s="2" customFormat="1" ht="12.75" hidden="1" customHeight="1" x14ac:dyDescent="0.25">
      <c r="A38" s="15"/>
      <c r="B38" s="15"/>
      <c r="C38" s="25" t="s">
        <v>41</v>
      </c>
      <c r="D38" s="24">
        <v>6134550</v>
      </c>
      <c r="E38" s="24">
        <v>167997</v>
      </c>
      <c r="F38" s="24">
        <f t="shared" si="0"/>
        <v>6302547</v>
      </c>
      <c r="G38" s="24">
        <v>1118708</v>
      </c>
      <c r="H38" s="24">
        <v>1063845</v>
      </c>
      <c r="I38" s="24">
        <f t="shared" si="1"/>
        <v>5183839</v>
      </c>
      <c r="J38" s="15"/>
    </row>
    <row r="39" spans="1:10" s="2" customFormat="1" ht="25.5" hidden="1" customHeight="1" x14ac:dyDescent="0.25">
      <c r="A39" s="15"/>
      <c r="B39" s="15"/>
      <c r="C39" s="25" t="s">
        <v>42</v>
      </c>
      <c r="D39" s="24">
        <v>131198532</v>
      </c>
      <c r="E39" s="24">
        <v>741452272</v>
      </c>
      <c r="F39" s="24">
        <f t="shared" si="0"/>
        <v>872650804</v>
      </c>
      <c r="G39" s="24">
        <v>173014990</v>
      </c>
      <c r="H39" s="24">
        <v>171053218</v>
      </c>
      <c r="I39" s="24">
        <f t="shared" si="1"/>
        <v>699635814</v>
      </c>
      <c r="J39" s="15"/>
    </row>
    <row r="40" spans="1:10" s="2" customFormat="1" ht="12.75" hidden="1" customHeight="1" x14ac:dyDescent="0.25">
      <c r="A40" s="15"/>
      <c r="B40" s="15"/>
      <c r="C40" s="25" t="s">
        <v>43</v>
      </c>
      <c r="D40" s="24">
        <v>5286019</v>
      </c>
      <c r="E40" s="24">
        <v>0</v>
      </c>
      <c r="F40" s="24">
        <f t="shared" si="0"/>
        <v>5286019</v>
      </c>
      <c r="G40" s="24">
        <v>886897</v>
      </c>
      <c r="H40" s="24">
        <v>786631</v>
      </c>
      <c r="I40" s="24">
        <f t="shared" si="1"/>
        <v>4399122</v>
      </c>
      <c r="J40" s="15"/>
    </row>
    <row r="41" spans="1:10" s="2" customFormat="1" ht="25.5" hidden="1" customHeight="1" x14ac:dyDescent="0.25">
      <c r="A41" s="15"/>
      <c r="B41" s="15"/>
      <c r="C41" s="25" t="s">
        <v>44</v>
      </c>
      <c r="D41" s="24">
        <v>10829631</v>
      </c>
      <c r="E41" s="24">
        <v>112760</v>
      </c>
      <c r="F41" s="24">
        <f t="shared" si="0"/>
        <v>10942391</v>
      </c>
      <c r="G41" s="24">
        <v>3784697</v>
      </c>
      <c r="H41" s="24">
        <v>3732865</v>
      </c>
      <c r="I41" s="24">
        <f t="shared" si="1"/>
        <v>7157694</v>
      </c>
      <c r="J41" s="15"/>
    </row>
    <row r="42" spans="1:10" s="2" customFormat="1" ht="12.75" hidden="1" x14ac:dyDescent="0.25">
      <c r="A42" s="15"/>
      <c r="B42" s="15"/>
      <c r="C42" s="23" t="s">
        <v>45</v>
      </c>
      <c r="D42" s="24">
        <v>15959035</v>
      </c>
      <c r="E42" s="24">
        <v>4050000</v>
      </c>
      <c r="F42" s="24">
        <f t="shared" si="0"/>
        <v>20009035</v>
      </c>
      <c r="G42" s="24">
        <v>6875868</v>
      </c>
      <c r="H42" s="24">
        <v>6676952</v>
      </c>
      <c r="I42" s="24">
        <f t="shared" si="1"/>
        <v>13133167</v>
      </c>
      <c r="J42" s="15"/>
    </row>
    <row r="43" spans="1:10" s="2" customFormat="1" ht="25.5" hidden="1" customHeight="1" x14ac:dyDescent="0.25">
      <c r="A43" s="15"/>
      <c r="B43" s="15"/>
      <c r="C43" s="25" t="s">
        <v>46</v>
      </c>
      <c r="D43" s="24">
        <v>17882388</v>
      </c>
      <c r="E43" s="24">
        <v>17600</v>
      </c>
      <c r="F43" s="24">
        <f t="shared" si="0"/>
        <v>17899988</v>
      </c>
      <c r="G43" s="24">
        <v>3879948</v>
      </c>
      <c r="H43" s="24">
        <v>3673619</v>
      </c>
      <c r="I43" s="24">
        <f t="shared" si="1"/>
        <v>14020040</v>
      </c>
      <c r="J43" s="15"/>
    </row>
    <row r="44" spans="1:10" s="2" customFormat="1" ht="25.5" hidden="1" x14ac:dyDescent="0.25">
      <c r="A44" s="15"/>
      <c r="B44" s="15"/>
      <c r="C44" s="25" t="s">
        <v>47</v>
      </c>
      <c r="D44" s="24">
        <v>12356002</v>
      </c>
      <c r="E44" s="24">
        <v>39132</v>
      </c>
      <c r="F44" s="24">
        <f t="shared" si="0"/>
        <v>12395134</v>
      </c>
      <c r="G44" s="24">
        <v>2462518</v>
      </c>
      <c r="H44" s="24">
        <v>2067523</v>
      </c>
      <c r="I44" s="24">
        <f t="shared" si="1"/>
        <v>9932616</v>
      </c>
      <c r="J44" s="15"/>
    </row>
    <row r="45" spans="1:10" s="2" customFormat="1" ht="12.75" hidden="1" x14ac:dyDescent="0.25">
      <c r="A45" s="15"/>
      <c r="B45" s="15"/>
      <c r="C45" s="25" t="s">
        <v>48</v>
      </c>
      <c r="D45" s="24">
        <v>9445043</v>
      </c>
      <c r="E45" s="24">
        <v>-708961</v>
      </c>
      <c r="F45" s="24">
        <f t="shared" si="0"/>
        <v>8736082</v>
      </c>
      <c r="G45" s="24">
        <v>1082911</v>
      </c>
      <c r="H45" s="24">
        <v>724311</v>
      </c>
      <c r="I45" s="24">
        <f t="shared" si="1"/>
        <v>7653171</v>
      </c>
      <c r="J45" s="15"/>
    </row>
    <row r="46" spans="1:10" s="2" customFormat="1" ht="25.5" hidden="1" customHeight="1" x14ac:dyDescent="0.25">
      <c r="A46" s="15"/>
      <c r="B46" s="15"/>
      <c r="C46" s="28" t="s">
        <v>49</v>
      </c>
      <c r="D46" s="24">
        <v>5533139</v>
      </c>
      <c r="E46" s="24">
        <v>32767</v>
      </c>
      <c r="F46" s="24">
        <f t="shared" si="0"/>
        <v>5565906</v>
      </c>
      <c r="G46" s="24">
        <v>0</v>
      </c>
      <c r="H46" s="24">
        <v>0</v>
      </c>
      <c r="I46" s="24">
        <f t="shared" si="1"/>
        <v>5565906</v>
      </c>
      <c r="J46" s="15"/>
    </row>
    <row r="47" spans="1:10" s="2" customFormat="1" ht="25.5" hidden="1" x14ac:dyDescent="0.25">
      <c r="A47" s="15"/>
      <c r="B47" s="15"/>
      <c r="C47" s="25" t="s">
        <v>50</v>
      </c>
      <c r="D47" s="24">
        <v>0</v>
      </c>
      <c r="E47" s="24">
        <v>3613425</v>
      </c>
      <c r="F47" s="24">
        <f t="shared" si="0"/>
        <v>3613425</v>
      </c>
      <c r="G47" s="24">
        <v>3077645</v>
      </c>
      <c r="H47" s="24">
        <v>3077645</v>
      </c>
      <c r="I47" s="24">
        <f t="shared" si="1"/>
        <v>535780</v>
      </c>
      <c r="J47" s="15"/>
    </row>
    <row r="48" spans="1:10" s="2" customFormat="1" ht="25.5" hidden="1" customHeight="1" x14ac:dyDescent="0.25">
      <c r="A48" s="15"/>
      <c r="B48" s="15"/>
      <c r="C48" s="25" t="s">
        <v>51</v>
      </c>
      <c r="D48" s="24">
        <v>31486494</v>
      </c>
      <c r="E48" s="24">
        <v>913260</v>
      </c>
      <c r="F48" s="24">
        <f t="shared" si="0"/>
        <v>32399754</v>
      </c>
      <c r="G48" s="24">
        <v>5988666</v>
      </c>
      <c r="H48" s="24">
        <v>5705581</v>
      </c>
      <c r="I48" s="24">
        <f t="shared" si="1"/>
        <v>26411088</v>
      </c>
      <c r="J48" s="15"/>
    </row>
    <row r="49" spans="1:11" s="2" customFormat="1" ht="12.75" hidden="1" customHeight="1" x14ac:dyDescent="0.25">
      <c r="A49" s="15"/>
      <c r="B49" s="15"/>
      <c r="C49" s="23" t="s">
        <v>52</v>
      </c>
      <c r="D49" s="24">
        <v>31136893</v>
      </c>
      <c r="E49" s="24">
        <v>443550</v>
      </c>
      <c r="F49" s="24">
        <f t="shared" si="0"/>
        <v>31580443</v>
      </c>
      <c r="G49" s="24">
        <v>6440277</v>
      </c>
      <c r="H49" s="24">
        <v>5770940</v>
      </c>
      <c r="I49" s="24">
        <f t="shared" si="1"/>
        <v>25140166</v>
      </c>
      <c r="J49" s="15"/>
    </row>
    <row r="50" spans="1:11" s="2" customFormat="1" ht="12.75" hidden="1" customHeight="1" x14ac:dyDescent="0.25">
      <c r="A50" s="15"/>
      <c r="B50" s="15"/>
      <c r="C50" s="25" t="s">
        <v>53</v>
      </c>
      <c r="D50" s="24">
        <v>63357342</v>
      </c>
      <c r="E50" s="24">
        <v>5204706</v>
      </c>
      <c r="F50" s="24">
        <f t="shared" si="0"/>
        <v>68562048</v>
      </c>
      <c r="G50" s="24">
        <v>13604487</v>
      </c>
      <c r="H50" s="24">
        <v>11379190</v>
      </c>
      <c r="I50" s="24">
        <f t="shared" si="1"/>
        <v>54957561</v>
      </c>
      <c r="J50" s="15"/>
    </row>
    <row r="51" spans="1:11" s="32" customFormat="1" ht="6" hidden="1" customHeight="1" x14ac:dyDescent="0.25">
      <c r="A51" s="15"/>
      <c r="B51" s="15"/>
      <c r="C51" s="29"/>
      <c r="D51" s="30"/>
      <c r="E51" s="30"/>
      <c r="F51" s="30"/>
      <c r="G51" s="31"/>
      <c r="H51" s="30"/>
      <c r="I51" s="30"/>
      <c r="J51" s="15"/>
    </row>
    <row r="52" spans="1:11" s="20" customFormat="1" ht="15.75" hidden="1" customHeight="1" x14ac:dyDescent="0.25">
      <c r="A52" s="33" t="s">
        <v>54</v>
      </c>
      <c r="B52" s="33"/>
      <c r="C52" s="33"/>
      <c r="D52" s="34">
        <f>SUM(D54:D92)</f>
        <v>17596539377</v>
      </c>
      <c r="E52" s="34">
        <f>SUM(E54:E92)</f>
        <v>544493466</v>
      </c>
      <c r="F52" s="34">
        <f>SUM(D52:E52)</f>
        <v>18141032843</v>
      </c>
      <c r="G52" s="34">
        <f>SUM(G54:G92)</f>
        <v>977525796</v>
      </c>
      <c r="H52" s="34">
        <f>SUM(H54:H92)</f>
        <v>716250283</v>
      </c>
      <c r="I52" s="34">
        <f>SUM(F52-G52)</f>
        <v>17163507047</v>
      </c>
      <c r="J52" s="18"/>
      <c r="K52" s="19"/>
    </row>
    <row r="53" spans="1:11" s="32" customFormat="1" ht="3" hidden="1" customHeight="1" x14ac:dyDescent="0.25">
      <c r="A53" s="21"/>
      <c r="B53" s="21"/>
      <c r="C53" s="21"/>
      <c r="D53" s="22"/>
      <c r="E53" s="22"/>
      <c r="F53" s="22"/>
      <c r="G53" s="22"/>
      <c r="H53" s="22"/>
      <c r="I53" s="22"/>
      <c r="J53" s="15"/>
    </row>
    <row r="54" spans="1:11" s="32" customFormat="1" ht="12.75" hidden="1" x14ac:dyDescent="0.25">
      <c r="A54" s="15"/>
      <c r="B54" s="15"/>
      <c r="C54" s="23" t="s">
        <v>15</v>
      </c>
      <c r="D54" s="24">
        <v>333315593</v>
      </c>
      <c r="E54" s="24">
        <v>0</v>
      </c>
      <c r="F54" s="24">
        <f t="shared" ref="F54:F92" si="2">SUM(D54:E54)</f>
        <v>333315593</v>
      </c>
      <c r="G54" s="24">
        <v>34553758</v>
      </c>
      <c r="H54" s="24">
        <v>34553375</v>
      </c>
      <c r="I54" s="24">
        <f t="shared" ref="I54:I91" si="3">SUM(F54-G54)</f>
        <v>298761835</v>
      </c>
      <c r="J54" s="15"/>
    </row>
    <row r="55" spans="1:11" s="32" customFormat="1" ht="12.75" hidden="1" x14ac:dyDescent="0.25">
      <c r="A55" s="15"/>
      <c r="B55" s="15"/>
      <c r="C55" s="23" t="s">
        <v>16</v>
      </c>
      <c r="D55" s="24">
        <v>59056596</v>
      </c>
      <c r="E55" s="24">
        <v>0</v>
      </c>
      <c r="F55" s="24">
        <f t="shared" si="2"/>
        <v>59056596</v>
      </c>
      <c r="G55" s="24">
        <v>8277677</v>
      </c>
      <c r="H55" s="24">
        <v>0</v>
      </c>
      <c r="I55" s="24">
        <f t="shared" si="3"/>
        <v>50778919</v>
      </c>
      <c r="J55" s="15"/>
    </row>
    <row r="56" spans="1:11" s="32" customFormat="1" ht="12.75" hidden="1" x14ac:dyDescent="0.25">
      <c r="A56" s="35"/>
      <c r="B56" s="35"/>
      <c r="C56" s="36" t="s">
        <v>17</v>
      </c>
      <c r="D56" s="37">
        <v>38864178</v>
      </c>
      <c r="E56" s="37">
        <v>-2461001</v>
      </c>
      <c r="F56" s="37">
        <f t="shared" si="2"/>
        <v>36403177</v>
      </c>
      <c r="G56" s="37">
        <v>0</v>
      </c>
      <c r="H56" s="37">
        <v>0</v>
      </c>
      <c r="I56" s="37">
        <f t="shared" si="3"/>
        <v>36403177</v>
      </c>
      <c r="J56" s="15"/>
    </row>
    <row r="57" spans="1:11" s="32" customFormat="1" ht="12.75" x14ac:dyDescent="0.25">
      <c r="A57" s="15"/>
      <c r="B57" s="15"/>
      <c r="C57" s="38" t="s">
        <v>18</v>
      </c>
      <c r="D57" s="24">
        <v>47262266</v>
      </c>
      <c r="E57" s="24">
        <v>0</v>
      </c>
      <c r="F57" s="24">
        <f t="shared" si="2"/>
        <v>47262266</v>
      </c>
      <c r="G57" s="24">
        <v>4626808</v>
      </c>
      <c r="H57" s="24">
        <v>4376178</v>
      </c>
      <c r="I57" s="24">
        <f t="shared" si="3"/>
        <v>42635458</v>
      </c>
      <c r="J57" s="15"/>
    </row>
    <row r="58" spans="1:11" s="2" customFormat="1" ht="25.5" customHeight="1" x14ac:dyDescent="0.25">
      <c r="A58" s="15"/>
      <c r="B58" s="15"/>
      <c r="C58" s="39" t="s">
        <v>19</v>
      </c>
      <c r="D58" s="24">
        <v>542186554</v>
      </c>
      <c r="E58" s="24">
        <v>82227824</v>
      </c>
      <c r="F58" s="24">
        <f t="shared" si="2"/>
        <v>624414378</v>
      </c>
      <c r="G58" s="24">
        <v>114879006</v>
      </c>
      <c r="H58" s="24">
        <v>33311900</v>
      </c>
      <c r="I58" s="24">
        <f t="shared" si="3"/>
        <v>509535372</v>
      </c>
      <c r="J58" s="15"/>
    </row>
    <row r="59" spans="1:11" s="2" customFormat="1" ht="12.75" customHeight="1" x14ac:dyDescent="0.25">
      <c r="A59" s="15"/>
      <c r="B59" s="15"/>
      <c r="C59" s="38" t="s">
        <v>20</v>
      </c>
      <c r="D59" s="24">
        <v>1600462228</v>
      </c>
      <c r="E59" s="24">
        <v>0</v>
      </c>
      <c r="F59" s="24">
        <f t="shared" si="2"/>
        <v>1600462228</v>
      </c>
      <c r="G59" s="24">
        <v>303340861</v>
      </c>
      <c r="H59" s="24">
        <v>149935752</v>
      </c>
      <c r="I59" s="24">
        <f t="shared" si="3"/>
        <v>1297121367</v>
      </c>
      <c r="J59" s="15"/>
    </row>
    <row r="60" spans="1:11" s="32" customFormat="1" ht="12.75" x14ac:dyDescent="0.25">
      <c r="A60" s="15"/>
      <c r="B60" s="15"/>
      <c r="C60" s="38" t="s">
        <v>21</v>
      </c>
      <c r="D60" s="24">
        <v>32817919</v>
      </c>
      <c r="E60" s="24">
        <v>0</v>
      </c>
      <c r="F60" s="24">
        <f t="shared" si="2"/>
        <v>32817919</v>
      </c>
      <c r="G60" s="24">
        <v>3489558</v>
      </c>
      <c r="H60" s="24">
        <v>3439680</v>
      </c>
      <c r="I60" s="24">
        <f t="shared" si="3"/>
        <v>29328361</v>
      </c>
      <c r="J60" s="15"/>
    </row>
    <row r="61" spans="1:11" s="32" customFormat="1" ht="12.75" x14ac:dyDescent="0.25">
      <c r="A61" s="15"/>
      <c r="B61" s="15"/>
      <c r="C61" s="38" t="s">
        <v>22</v>
      </c>
      <c r="D61" s="24">
        <v>12411927</v>
      </c>
      <c r="E61" s="24">
        <v>-1056077</v>
      </c>
      <c r="F61" s="24">
        <f t="shared" si="2"/>
        <v>11355850</v>
      </c>
      <c r="G61" s="24">
        <v>407569</v>
      </c>
      <c r="H61" s="24">
        <v>0</v>
      </c>
      <c r="I61" s="24">
        <f t="shared" si="3"/>
        <v>10948281</v>
      </c>
      <c r="J61" s="15"/>
    </row>
    <row r="62" spans="1:11" s="32" customFormat="1" ht="25.5" customHeight="1" x14ac:dyDescent="0.25">
      <c r="A62" s="15"/>
      <c r="B62" s="15"/>
      <c r="C62" s="39" t="s">
        <v>23</v>
      </c>
      <c r="D62" s="24">
        <v>123481238</v>
      </c>
      <c r="E62" s="24">
        <v>0</v>
      </c>
      <c r="F62" s="24">
        <f t="shared" si="2"/>
        <v>123481238</v>
      </c>
      <c r="G62" s="24">
        <v>23270761</v>
      </c>
      <c r="H62" s="24">
        <v>16378918</v>
      </c>
      <c r="I62" s="24">
        <f t="shared" si="3"/>
        <v>100210477</v>
      </c>
      <c r="J62" s="15"/>
    </row>
    <row r="63" spans="1:11" s="2" customFormat="1" ht="25.5" customHeight="1" x14ac:dyDescent="0.25">
      <c r="A63" s="15"/>
      <c r="B63" s="15"/>
      <c r="C63" s="39" t="s">
        <v>24</v>
      </c>
      <c r="D63" s="24">
        <v>1078270130</v>
      </c>
      <c r="E63" s="24">
        <v>0</v>
      </c>
      <c r="F63" s="24">
        <f t="shared" si="2"/>
        <v>1078270130</v>
      </c>
      <c r="G63" s="24">
        <v>131302925</v>
      </c>
      <c r="H63" s="24">
        <v>131302925</v>
      </c>
      <c r="I63" s="24">
        <f t="shared" si="3"/>
        <v>946967205</v>
      </c>
      <c r="J63" s="15"/>
    </row>
    <row r="64" spans="1:11" s="2" customFormat="1" ht="25.5" customHeight="1" x14ac:dyDescent="0.25">
      <c r="A64" s="15"/>
      <c r="B64" s="15"/>
      <c r="C64" s="40" t="s">
        <v>25</v>
      </c>
      <c r="D64" s="24">
        <v>69785703</v>
      </c>
      <c r="E64" s="24">
        <v>17681756</v>
      </c>
      <c r="F64" s="24">
        <f t="shared" si="2"/>
        <v>87467459</v>
      </c>
      <c r="G64" s="24">
        <v>3516814</v>
      </c>
      <c r="H64" s="24">
        <v>0</v>
      </c>
      <c r="I64" s="24">
        <f t="shared" si="3"/>
        <v>83950645</v>
      </c>
      <c r="J64" s="15"/>
    </row>
    <row r="65" spans="1:10" s="2" customFormat="1" ht="25.5" x14ac:dyDescent="0.25">
      <c r="A65" s="15"/>
      <c r="B65" s="15"/>
      <c r="C65" s="39" t="s">
        <v>26</v>
      </c>
      <c r="D65" s="24">
        <v>0</v>
      </c>
      <c r="E65" s="24">
        <v>0</v>
      </c>
      <c r="F65" s="24">
        <f t="shared" si="2"/>
        <v>0</v>
      </c>
      <c r="G65" s="24">
        <v>0</v>
      </c>
      <c r="H65" s="24">
        <v>0</v>
      </c>
      <c r="I65" s="24">
        <f t="shared" si="3"/>
        <v>0</v>
      </c>
      <c r="J65" s="15"/>
    </row>
    <row r="66" spans="1:10" s="2" customFormat="1" ht="25.5" x14ac:dyDescent="0.25">
      <c r="A66" s="15"/>
      <c r="B66" s="15"/>
      <c r="C66" s="39" t="s">
        <v>27</v>
      </c>
      <c r="D66" s="24">
        <v>3516065</v>
      </c>
      <c r="E66" s="24">
        <v>0</v>
      </c>
      <c r="F66" s="24">
        <f t="shared" si="2"/>
        <v>3516065</v>
      </c>
      <c r="G66" s="24"/>
      <c r="H66" s="24">
        <v>0</v>
      </c>
      <c r="I66" s="24">
        <f t="shared" si="3"/>
        <v>3516065</v>
      </c>
      <c r="J66" s="15"/>
    </row>
    <row r="67" spans="1:10" s="2" customFormat="1" ht="25.5" x14ac:dyDescent="0.25">
      <c r="A67" s="15"/>
      <c r="B67" s="15"/>
      <c r="C67" s="40" t="s">
        <v>28</v>
      </c>
      <c r="D67" s="24">
        <v>0</v>
      </c>
      <c r="E67" s="24">
        <v>2356546</v>
      </c>
      <c r="F67" s="24">
        <f t="shared" si="2"/>
        <v>2356546</v>
      </c>
      <c r="G67" s="24">
        <v>2356546</v>
      </c>
      <c r="H67" s="24">
        <v>2356546</v>
      </c>
      <c r="I67" s="24">
        <f t="shared" si="3"/>
        <v>0</v>
      </c>
      <c r="J67" s="15"/>
    </row>
    <row r="68" spans="1:10" s="2" customFormat="1" ht="12.75" x14ac:dyDescent="0.25">
      <c r="A68" s="15"/>
      <c r="B68" s="15"/>
      <c r="C68" s="38" t="s">
        <v>29</v>
      </c>
      <c r="D68" s="24">
        <v>10146244648</v>
      </c>
      <c r="E68" s="24">
        <v>14528772</v>
      </c>
      <c r="F68" s="24">
        <f t="shared" si="2"/>
        <v>10160773420</v>
      </c>
      <c r="G68" s="24">
        <v>114254606</v>
      </c>
      <c r="H68" s="24">
        <v>114254606</v>
      </c>
      <c r="I68" s="24">
        <f t="shared" si="3"/>
        <v>10046518814</v>
      </c>
      <c r="J68" s="15"/>
    </row>
    <row r="69" spans="1:10" s="2" customFormat="1" ht="25.5" customHeight="1" x14ac:dyDescent="0.25">
      <c r="A69" s="15"/>
      <c r="B69" s="15"/>
      <c r="C69" s="40" t="s">
        <v>30</v>
      </c>
      <c r="D69" s="24">
        <v>323282774</v>
      </c>
      <c r="E69" s="24">
        <v>0</v>
      </c>
      <c r="F69" s="24">
        <f t="shared" si="2"/>
        <v>323282774</v>
      </c>
      <c r="G69" s="24">
        <v>45580049</v>
      </c>
      <c r="H69" s="24">
        <v>45576984</v>
      </c>
      <c r="I69" s="24">
        <f t="shared" si="3"/>
        <v>277702725</v>
      </c>
      <c r="J69" s="15"/>
    </row>
    <row r="70" spans="1:10" s="2" customFormat="1" ht="25.5" x14ac:dyDescent="0.25">
      <c r="A70" s="15"/>
      <c r="B70" s="15"/>
      <c r="C70" s="41" t="s">
        <v>31</v>
      </c>
      <c r="D70" s="24">
        <v>207358383</v>
      </c>
      <c r="E70" s="24">
        <v>0</v>
      </c>
      <c r="F70" s="24">
        <f t="shared" si="2"/>
        <v>207358383</v>
      </c>
      <c r="G70" s="24">
        <v>37711498</v>
      </c>
      <c r="H70" s="24">
        <v>31853430</v>
      </c>
      <c r="I70" s="24">
        <f t="shared" si="3"/>
        <v>169646885</v>
      </c>
      <c r="J70" s="15"/>
    </row>
    <row r="71" spans="1:10" s="2" customFormat="1" ht="25.5" x14ac:dyDescent="0.25">
      <c r="A71" s="15"/>
      <c r="B71" s="15"/>
      <c r="C71" s="40" t="s">
        <v>32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si="3"/>
        <v>0</v>
      </c>
      <c r="J71" s="15"/>
    </row>
    <row r="72" spans="1:10" s="2" customFormat="1" ht="25.5" x14ac:dyDescent="0.25">
      <c r="A72" s="15"/>
      <c r="B72" s="15"/>
      <c r="C72" s="39" t="s">
        <v>33</v>
      </c>
      <c r="D72" s="24">
        <v>1164939027</v>
      </c>
      <c r="E72" s="24">
        <v>115374082</v>
      </c>
      <c r="F72" s="24">
        <f t="shared" si="2"/>
        <v>1280313109</v>
      </c>
      <c r="G72" s="24">
        <v>55846739</v>
      </c>
      <c r="H72" s="24">
        <v>54842266</v>
      </c>
      <c r="I72" s="24">
        <f t="shared" si="3"/>
        <v>1224466370</v>
      </c>
      <c r="J72" s="15"/>
    </row>
    <row r="73" spans="1:10" s="2" customFormat="1" ht="12.75" x14ac:dyDescent="0.25">
      <c r="A73" s="15"/>
      <c r="B73" s="15"/>
      <c r="C73" s="38" t="s">
        <v>34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3"/>
        <v>0</v>
      </c>
      <c r="J73" s="15"/>
    </row>
    <row r="74" spans="1:10" s="2" customFormat="1" ht="12.75" customHeight="1" x14ac:dyDescent="0.25">
      <c r="A74" s="15"/>
      <c r="B74" s="15"/>
      <c r="C74" s="38" t="s">
        <v>35</v>
      </c>
      <c r="D74" s="24">
        <v>2861000</v>
      </c>
      <c r="E74" s="24">
        <v>1998000</v>
      </c>
      <c r="F74" s="24">
        <f t="shared" si="2"/>
        <v>4859000</v>
      </c>
      <c r="G74" s="24">
        <v>587412</v>
      </c>
      <c r="H74" s="24">
        <v>587412</v>
      </c>
      <c r="I74" s="24">
        <f t="shared" si="3"/>
        <v>4271588</v>
      </c>
      <c r="J74" s="15"/>
    </row>
    <row r="75" spans="1:10" s="2" customFormat="1" ht="12.75" customHeight="1" x14ac:dyDescent="0.25">
      <c r="A75" s="15"/>
      <c r="B75" s="15"/>
      <c r="C75" s="38" t="s">
        <v>36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 t="shared" si="3"/>
        <v>0</v>
      </c>
      <c r="J75" s="15"/>
    </row>
    <row r="76" spans="1:10" s="2" customFormat="1" ht="25.5" customHeight="1" x14ac:dyDescent="0.25">
      <c r="A76" s="15"/>
      <c r="B76" s="15"/>
      <c r="C76" s="39" t="s">
        <v>37</v>
      </c>
      <c r="D76" s="24">
        <v>0</v>
      </c>
      <c r="E76" s="24">
        <v>0</v>
      </c>
      <c r="F76" s="24">
        <f t="shared" si="2"/>
        <v>0</v>
      </c>
      <c r="G76" s="24">
        <v>0</v>
      </c>
      <c r="H76" s="24">
        <v>0</v>
      </c>
      <c r="I76" s="24">
        <f t="shared" si="3"/>
        <v>0</v>
      </c>
      <c r="J76" s="15"/>
    </row>
    <row r="77" spans="1:10" s="2" customFormat="1" ht="25.5" x14ac:dyDescent="0.25">
      <c r="A77" s="15"/>
      <c r="B77" s="15"/>
      <c r="C77" s="39" t="s">
        <v>38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3"/>
        <v>0</v>
      </c>
      <c r="J77" s="15"/>
    </row>
    <row r="78" spans="1:10" s="2" customFormat="1" ht="12.75" customHeight="1" x14ac:dyDescent="0.25">
      <c r="A78" s="15"/>
      <c r="B78" s="15"/>
      <c r="C78" s="39" t="s">
        <v>39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3"/>
        <v>0</v>
      </c>
      <c r="J78" s="15"/>
    </row>
    <row r="79" spans="1:10" s="2" customFormat="1" ht="12.75" customHeight="1" x14ac:dyDescent="0.25">
      <c r="A79" s="15"/>
      <c r="B79" s="15"/>
      <c r="C79" s="39" t="s">
        <v>40</v>
      </c>
      <c r="D79" s="24">
        <v>0</v>
      </c>
      <c r="E79" s="24">
        <v>0</v>
      </c>
      <c r="F79" s="24">
        <f t="shared" si="2"/>
        <v>0</v>
      </c>
      <c r="G79" s="24">
        <v>0</v>
      </c>
      <c r="H79" s="24">
        <v>0</v>
      </c>
      <c r="I79" s="24">
        <f t="shared" si="3"/>
        <v>0</v>
      </c>
      <c r="J79" s="15"/>
    </row>
    <row r="80" spans="1:10" s="2" customFormat="1" ht="12.75" x14ac:dyDescent="0.25">
      <c r="A80" s="15"/>
      <c r="B80" s="15"/>
      <c r="C80" s="39" t="s">
        <v>41</v>
      </c>
      <c r="D80" s="24">
        <v>0</v>
      </c>
      <c r="E80" s="24">
        <v>0</v>
      </c>
      <c r="F80" s="24">
        <f>SUM(D80:E80)</f>
        <v>0</v>
      </c>
      <c r="G80" s="24">
        <v>0</v>
      </c>
      <c r="H80" s="24">
        <v>0</v>
      </c>
      <c r="I80" s="24">
        <f t="shared" si="3"/>
        <v>0</v>
      </c>
      <c r="J80" s="15"/>
    </row>
    <row r="81" spans="1:10" s="2" customFormat="1" ht="25.5" x14ac:dyDescent="0.25">
      <c r="A81" s="15"/>
      <c r="B81" s="15"/>
      <c r="C81" s="39" t="s">
        <v>42</v>
      </c>
      <c r="D81" s="24">
        <v>1810423148</v>
      </c>
      <c r="E81" s="24">
        <v>313843564</v>
      </c>
      <c r="F81" s="24">
        <f t="shared" si="2"/>
        <v>2124266712</v>
      </c>
      <c r="G81" s="24">
        <v>93523209</v>
      </c>
      <c r="H81" s="24">
        <v>93480311</v>
      </c>
      <c r="I81" s="24">
        <f t="shared" si="3"/>
        <v>2030743503</v>
      </c>
      <c r="J81" s="15"/>
    </row>
    <row r="82" spans="1:10" s="2" customFormat="1" ht="12.75" customHeight="1" x14ac:dyDescent="0.25">
      <c r="A82" s="15"/>
      <c r="B82" s="15"/>
      <c r="C82" s="39" t="s">
        <v>43</v>
      </c>
      <c r="D82" s="24">
        <v>0</v>
      </c>
      <c r="E82" s="24">
        <v>0</v>
      </c>
      <c r="F82" s="24">
        <f t="shared" si="2"/>
        <v>0</v>
      </c>
      <c r="G82" s="24"/>
      <c r="H82" s="24"/>
      <c r="I82" s="24">
        <f t="shared" si="3"/>
        <v>0</v>
      </c>
      <c r="J82" s="15"/>
    </row>
    <row r="83" spans="1:10" s="2" customFormat="1" ht="25.5" x14ac:dyDescent="0.25">
      <c r="A83" s="15"/>
      <c r="B83" s="15"/>
      <c r="C83" s="39" t="s">
        <v>44</v>
      </c>
      <c r="D83" s="24">
        <v>0</v>
      </c>
      <c r="E83" s="24">
        <v>0</v>
      </c>
      <c r="F83" s="24">
        <f t="shared" si="2"/>
        <v>0</v>
      </c>
      <c r="G83" s="24"/>
      <c r="H83" s="24"/>
      <c r="I83" s="24">
        <f t="shared" si="3"/>
        <v>0</v>
      </c>
      <c r="J83" s="15"/>
    </row>
    <row r="84" spans="1:10" s="2" customFormat="1" ht="12.75" x14ac:dyDescent="0.25">
      <c r="A84" s="15"/>
      <c r="B84" s="15"/>
      <c r="C84" s="38" t="s">
        <v>45</v>
      </c>
      <c r="D84" s="24">
        <v>0</v>
      </c>
      <c r="E84" s="24">
        <v>0</v>
      </c>
      <c r="F84" s="24">
        <f t="shared" si="2"/>
        <v>0</v>
      </c>
      <c r="G84" s="24"/>
      <c r="H84" s="24"/>
      <c r="I84" s="24">
        <f t="shared" si="3"/>
        <v>0</v>
      </c>
      <c r="J84" s="15"/>
    </row>
    <row r="85" spans="1:10" s="2" customFormat="1" ht="25.5" customHeight="1" x14ac:dyDescent="0.25">
      <c r="A85" s="15"/>
      <c r="B85" s="15"/>
      <c r="C85" s="39" t="s">
        <v>46</v>
      </c>
      <c r="D85" s="24">
        <v>0</v>
      </c>
      <c r="E85" s="24">
        <v>0</v>
      </c>
      <c r="F85" s="24">
        <f t="shared" si="2"/>
        <v>0</v>
      </c>
      <c r="G85" s="24"/>
      <c r="H85" s="24"/>
      <c r="I85" s="24">
        <f t="shared" si="3"/>
        <v>0</v>
      </c>
      <c r="J85" s="15"/>
    </row>
    <row r="86" spans="1:10" s="2" customFormat="1" ht="25.5" x14ac:dyDescent="0.25">
      <c r="A86" s="15"/>
      <c r="B86" s="15"/>
      <c r="C86" s="39" t="s">
        <v>47</v>
      </c>
      <c r="D86" s="24">
        <v>0</v>
      </c>
      <c r="E86" s="24">
        <v>0</v>
      </c>
      <c r="F86" s="24">
        <f t="shared" si="2"/>
        <v>0</v>
      </c>
      <c r="G86" s="24"/>
      <c r="H86" s="24"/>
      <c r="I86" s="24">
        <f t="shared" si="3"/>
        <v>0</v>
      </c>
      <c r="J86" s="15"/>
    </row>
    <row r="87" spans="1:10" s="2" customFormat="1" ht="12.75" x14ac:dyDescent="0.25">
      <c r="A87" s="15"/>
      <c r="B87" s="15"/>
      <c r="C87" s="39" t="s">
        <v>48</v>
      </c>
      <c r="D87" s="24">
        <v>0</v>
      </c>
      <c r="E87" s="24">
        <v>0</v>
      </c>
      <c r="F87" s="24">
        <f t="shared" si="2"/>
        <v>0</v>
      </c>
      <c r="G87" s="24"/>
      <c r="H87" s="24"/>
      <c r="I87" s="24">
        <f t="shared" si="3"/>
        <v>0</v>
      </c>
      <c r="J87" s="15"/>
    </row>
    <row r="88" spans="1:10" s="2" customFormat="1" ht="25.5" customHeight="1" x14ac:dyDescent="0.25">
      <c r="A88" s="15"/>
      <c r="B88" s="15"/>
      <c r="C88" s="42" t="s">
        <v>49</v>
      </c>
      <c r="D88" s="24">
        <v>0</v>
      </c>
      <c r="E88" s="24">
        <v>0</v>
      </c>
      <c r="F88" s="24">
        <f t="shared" si="2"/>
        <v>0</v>
      </c>
      <c r="G88" s="24"/>
      <c r="H88" s="24"/>
      <c r="I88" s="24">
        <f t="shared" si="3"/>
        <v>0</v>
      </c>
      <c r="J88" s="15"/>
    </row>
    <row r="89" spans="1:10" s="2" customFormat="1" ht="25.5" x14ac:dyDescent="0.25">
      <c r="A89" s="15"/>
      <c r="B89" s="15"/>
      <c r="C89" s="39" t="s">
        <v>50</v>
      </c>
      <c r="D89" s="24">
        <v>0</v>
      </c>
      <c r="E89" s="24">
        <v>0</v>
      </c>
      <c r="F89" s="24">
        <f>SUM(D89:E89)</f>
        <v>0</v>
      </c>
      <c r="G89" s="24"/>
      <c r="H89" s="24"/>
      <c r="I89" s="24">
        <f t="shared" si="3"/>
        <v>0</v>
      </c>
      <c r="J89" s="15"/>
    </row>
    <row r="90" spans="1:10" s="2" customFormat="1" ht="25.5" customHeight="1" x14ac:dyDescent="0.25">
      <c r="A90" s="15"/>
      <c r="B90" s="15"/>
      <c r="C90" s="39" t="s">
        <v>51</v>
      </c>
      <c r="D90" s="24">
        <v>0</v>
      </c>
      <c r="E90" s="24">
        <v>0</v>
      </c>
      <c r="F90" s="24">
        <f t="shared" si="2"/>
        <v>0</v>
      </c>
      <c r="G90" s="24"/>
      <c r="H90" s="24"/>
      <c r="I90" s="24">
        <f t="shared" si="3"/>
        <v>0</v>
      </c>
      <c r="J90" s="15"/>
    </row>
    <row r="91" spans="1:10" s="2" customFormat="1" ht="12.75" customHeight="1" x14ac:dyDescent="0.25">
      <c r="A91" s="15"/>
      <c r="B91" s="15"/>
      <c r="C91" s="38" t="s">
        <v>52</v>
      </c>
      <c r="D91" s="24">
        <v>0</v>
      </c>
      <c r="E91" s="24">
        <v>0</v>
      </c>
      <c r="F91" s="24">
        <f t="shared" si="2"/>
        <v>0</v>
      </c>
      <c r="G91" s="24"/>
      <c r="H91" s="24"/>
      <c r="I91" s="24">
        <f t="shared" si="3"/>
        <v>0</v>
      </c>
      <c r="J91" s="15"/>
    </row>
    <row r="92" spans="1:10" s="2" customFormat="1" ht="12.75" customHeight="1" x14ac:dyDescent="0.25">
      <c r="A92" s="15"/>
      <c r="B92" s="15"/>
      <c r="C92" s="39" t="s">
        <v>53</v>
      </c>
      <c r="D92" s="24">
        <v>0</v>
      </c>
      <c r="E92" s="24">
        <v>0</v>
      </c>
      <c r="F92" s="24">
        <f t="shared" si="2"/>
        <v>0</v>
      </c>
      <c r="G92" s="24"/>
      <c r="H92" s="24"/>
      <c r="I92" s="24">
        <f>SUM(F92-G92)</f>
        <v>0</v>
      </c>
      <c r="J92" s="15"/>
    </row>
    <row r="93" spans="1:10" s="2" customFormat="1" ht="3" customHeight="1" x14ac:dyDescent="0.25">
      <c r="A93" s="15"/>
      <c r="B93" s="15"/>
      <c r="C93" s="43"/>
      <c r="D93" s="24"/>
      <c r="E93" s="24"/>
      <c r="F93" s="24"/>
      <c r="G93" s="24"/>
      <c r="H93" s="24"/>
      <c r="I93" s="24"/>
      <c r="J93" s="15"/>
    </row>
    <row r="94" spans="1:10" s="47" customFormat="1" ht="15.75" customHeight="1" x14ac:dyDescent="0.25">
      <c r="A94" s="44" t="s">
        <v>55</v>
      </c>
      <c r="B94" s="44"/>
      <c r="C94" s="44"/>
      <c r="D94" s="45">
        <f t="shared" ref="D94:I94" si="4">SUM(D10,D52)</f>
        <v>23814731328</v>
      </c>
      <c r="E94" s="45">
        <f t="shared" si="4"/>
        <v>4178470769</v>
      </c>
      <c r="F94" s="45">
        <f t="shared" si="4"/>
        <v>27993202097</v>
      </c>
      <c r="G94" s="45">
        <f t="shared" si="4"/>
        <v>2152036105</v>
      </c>
      <c r="H94" s="45">
        <f t="shared" si="4"/>
        <v>1654825260</v>
      </c>
      <c r="I94" s="45">
        <f t="shared" si="4"/>
        <v>25841165992</v>
      </c>
      <c r="J94" s="46"/>
    </row>
    <row r="95" spans="1:10" s="2" customFormat="1" ht="12.75" customHeight="1" x14ac:dyDescent="0.25">
      <c r="A95" s="48" t="s">
        <v>56</v>
      </c>
      <c r="B95" s="49"/>
      <c r="C95" s="49"/>
      <c r="D95" s="50"/>
      <c r="E95" s="50"/>
      <c r="F95" s="50"/>
      <c r="G95" s="50"/>
      <c r="H95" s="50"/>
      <c r="I95" s="50"/>
      <c r="J95" s="15"/>
    </row>
    <row r="96" spans="1:10" x14ac:dyDescent="0.25">
      <c r="A96" s="2"/>
      <c r="B96" s="2"/>
      <c r="C96" s="2"/>
      <c r="D96" s="51"/>
      <c r="E96" s="51"/>
      <c r="F96" s="51"/>
      <c r="G96" s="51"/>
      <c r="H96" s="51"/>
      <c r="I96" s="51"/>
    </row>
  </sheetData>
  <mergeCells count="12">
    <mergeCell ref="A7:C8"/>
    <mergeCell ref="D7:H7"/>
    <mergeCell ref="I7:I8"/>
    <mergeCell ref="A10:C10"/>
    <mergeCell ref="A52:C52"/>
    <mergeCell ref="A94:C94"/>
    <mergeCell ref="A1:I1"/>
    <mergeCell ref="A2:I2"/>
    <mergeCell ref="A3:I3"/>
    <mergeCell ref="A4:I4"/>
    <mergeCell ref="A5:I5"/>
    <mergeCell ref="A6:I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2023-05-19T16:41:51Z</dcterms:created>
  <dcterms:modified xsi:type="dcterms:W3CDTF">2023-05-19T16:41:52Z</dcterms:modified>
</cp:coreProperties>
</file>