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jgcoyoli\Desktop\temporal\"/>
    </mc:Choice>
  </mc:AlternateContent>
  <xr:revisionPtr revIDLastSave="0" documentId="13_ncr:1_{60273A76-FC41-499E-B110-481BDD9CB18D}" xr6:coauthVersionLast="47" xr6:coauthVersionMax="47" xr10:uidLastSave="{00000000-0000-0000-0000-000000000000}"/>
  <bookViews>
    <workbookView xWindow="-120" yWindow="-120" windowWidth="20730" windowHeight="11160" tabRatio="717" xr2:uid="{00000000-000D-0000-FFFF-FFFF00000000}"/>
  </bookViews>
  <sheets>
    <sheet name="Entidades I" sheetId="38" r:id="rId1"/>
  </sheets>
  <definedNames>
    <definedName name="_xlnm.Print_Titles" localSheetId="0">'Entidades I'!$3:$9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38" l="1"/>
  <c r="J23" i="38"/>
  <c r="K23" i="38"/>
  <c r="L23" i="38"/>
  <c r="M23" i="38"/>
  <c r="N23" i="38"/>
  <c r="I23" i="38"/>
  <c r="H157" i="38"/>
  <c r="H156" i="38" s="1"/>
  <c r="I157" i="38"/>
  <c r="I156" i="38" s="1"/>
  <c r="J157" i="38"/>
  <c r="J156" i="38" s="1"/>
  <c r="K157" i="38"/>
  <c r="K156" i="38" s="1"/>
  <c r="L157" i="38"/>
  <c r="L156" i="38" s="1"/>
  <c r="M157" i="38"/>
  <c r="M156" i="38" s="1"/>
  <c r="N157" i="38"/>
  <c r="N156" i="38" s="1"/>
  <c r="O171" i="38"/>
  <c r="O174" i="38"/>
  <c r="O166" i="38"/>
  <c r="O167" i="38"/>
  <c r="O169" i="38"/>
  <c r="O165" i="38"/>
  <c r="O176" i="38"/>
  <c r="I128" i="38"/>
  <c r="I127" i="38" s="1"/>
  <c r="J128" i="38"/>
  <c r="J127" i="38" s="1"/>
  <c r="K128" i="38"/>
  <c r="K127" i="38" s="1"/>
  <c r="K126" i="38" s="1"/>
  <c r="K125" i="38" s="1"/>
  <c r="L128" i="38"/>
  <c r="L127" i="38" s="1"/>
  <c r="M128" i="38"/>
  <c r="M127" i="38" s="1"/>
  <c r="N128" i="38"/>
  <c r="N127" i="38" s="1"/>
  <c r="O155" i="38"/>
  <c r="O154" i="38"/>
  <c r="O153" i="38"/>
  <c r="O152" i="38"/>
  <c r="O151" i="38"/>
  <c r="O150" i="38"/>
  <c r="O149" i="38"/>
  <c r="O148" i="38"/>
  <c r="O147" i="38"/>
  <c r="O146" i="38"/>
  <c r="O145" i="38"/>
  <c r="O144" i="38"/>
  <c r="O143" i="38"/>
  <c r="O142" i="38"/>
  <c r="O141" i="38"/>
  <c r="O140" i="38"/>
  <c r="O139" i="38"/>
  <c r="O138" i="38"/>
  <c r="O137" i="38"/>
  <c r="O136" i="38"/>
  <c r="O135" i="38"/>
  <c r="O134" i="38"/>
  <c r="O133" i="38"/>
  <c r="O132" i="38"/>
  <c r="O131" i="38"/>
  <c r="O130" i="38"/>
  <c r="O129" i="38"/>
  <c r="H128" i="38"/>
  <c r="H127" i="38" s="1"/>
  <c r="H122" i="38"/>
  <c r="H121" i="38" s="1"/>
  <c r="H120" i="38" s="1"/>
  <c r="H119" i="38" s="1"/>
  <c r="J122" i="38"/>
  <c r="J121" i="38" s="1"/>
  <c r="J120" i="38" s="1"/>
  <c r="J119" i="38" s="1"/>
  <c r="K122" i="38"/>
  <c r="K121" i="38" s="1"/>
  <c r="K120" i="38" s="1"/>
  <c r="K119" i="38" s="1"/>
  <c r="L122" i="38"/>
  <c r="L121" i="38" s="1"/>
  <c r="L120" i="38" s="1"/>
  <c r="L119" i="38" s="1"/>
  <c r="M122" i="38"/>
  <c r="M121" i="38" s="1"/>
  <c r="M120" i="38" s="1"/>
  <c r="M119" i="38" s="1"/>
  <c r="N122" i="38"/>
  <c r="N121" i="38" s="1"/>
  <c r="N120" i="38" s="1"/>
  <c r="N119" i="38" s="1"/>
  <c r="I122" i="38"/>
  <c r="I121" i="38" s="1"/>
  <c r="I120" i="38" s="1"/>
  <c r="I119" i="38" s="1"/>
  <c r="O123" i="38"/>
  <c r="O122" i="38" s="1"/>
  <c r="O121" i="38" s="1"/>
  <c r="O120" i="38" s="1"/>
  <c r="O119" i="38" s="1"/>
  <c r="O117" i="38"/>
  <c r="O115" i="38"/>
  <c r="O113" i="38"/>
  <c r="O116" i="38"/>
  <c r="O114" i="38"/>
  <c r="J112" i="38"/>
  <c r="K112" i="38"/>
  <c r="L112" i="38"/>
  <c r="M112" i="38"/>
  <c r="N112" i="38"/>
  <c r="I112" i="38"/>
  <c r="I31" i="38"/>
  <c r="I126" i="38" l="1"/>
  <c r="I125" i="38" s="1"/>
  <c r="H126" i="38"/>
  <c r="H125" i="38" s="1"/>
  <c r="L126" i="38"/>
  <c r="L125" i="38" s="1"/>
  <c r="J126" i="38"/>
  <c r="J125" i="38" s="1"/>
  <c r="M126" i="38"/>
  <c r="M125" i="38" s="1"/>
  <c r="N126" i="38"/>
  <c r="N125" i="38" s="1"/>
  <c r="O112" i="38"/>
  <c r="O128" i="38"/>
  <c r="O127" i="38" s="1"/>
  <c r="I30" i="38"/>
  <c r="N31" i="38"/>
  <c r="N30" i="38" s="1"/>
  <c r="M31" i="38"/>
  <c r="M30" i="38" s="1"/>
  <c r="L31" i="38"/>
  <c r="L30" i="38" s="1"/>
  <c r="K31" i="38"/>
  <c r="K30" i="38" s="1"/>
  <c r="J31" i="38"/>
  <c r="J30" i="38" s="1"/>
  <c r="H31" i="38"/>
  <c r="O104" i="38"/>
  <c r="O72" i="38"/>
  <c r="O91" i="38"/>
  <c r="O67" i="38"/>
  <c r="O48" i="38"/>
  <c r="O46" i="38"/>
  <c r="O66" i="38"/>
  <c r="O78" i="38"/>
  <c r="O37" i="38"/>
  <c r="O61" i="38"/>
  <c r="O57" i="38"/>
  <c r="O102" i="38"/>
  <c r="O71" i="38"/>
  <c r="O97" i="38"/>
  <c r="O107" i="38"/>
  <c r="O54" i="38"/>
  <c r="O103" i="38"/>
  <c r="O84" i="38"/>
  <c r="O58" i="38"/>
  <c r="O42" i="38"/>
  <c r="O83" i="38"/>
  <c r="O44" i="38"/>
  <c r="O106" i="38"/>
  <c r="O36" i="38"/>
  <c r="O99" i="38"/>
  <c r="O77" i="38"/>
  <c r="O98" i="38"/>
  <c r="O76" i="38"/>
  <c r="O65" i="38"/>
  <c r="O53" i="38"/>
  <c r="O87" i="38"/>
  <c r="O45" i="38"/>
  <c r="O43" i="38"/>
  <c r="O89" i="38"/>
  <c r="O47" i="38"/>
  <c r="O50" i="38"/>
  <c r="O68" i="38"/>
  <c r="O64" i="38"/>
  <c r="O33" i="38"/>
  <c r="O40" i="38"/>
  <c r="O93" i="38"/>
  <c r="O100" i="38"/>
  <c r="O35" i="38"/>
  <c r="O38" i="38"/>
  <c r="O74" i="38"/>
  <c r="O86" i="38"/>
  <c r="O95" i="38"/>
  <c r="O80" i="38"/>
  <c r="O82" i="38"/>
  <c r="O56" i="38"/>
  <c r="O110" i="38"/>
  <c r="O81" i="38"/>
  <c r="O39" i="38"/>
  <c r="O108" i="38"/>
  <c r="O73" i="38"/>
  <c r="O34" i="38"/>
  <c r="O111" i="38"/>
  <c r="O70" i="38"/>
  <c r="O32" i="38"/>
  <c r="O85" i="38"/>
  <c r="O63" i="38"/>
  <c r="O75" i="38"/>
  <c r="O94" i="38"/>
  <c r="O92" i="38"/>
  <c r="O52" i="38"/>
  <c r="O60" i="38"/>
  <c r="O109" i="38"/>
  <c r="O51" i="38"/>
  <c r="O105" i="38"/>
  <c r="O62" i="38"/>
  <c r="O69" i="38"/>
  <c r="O55" i="38"/>
  <c r="O79" i="38"/>
  <c r="O88" i="38"/>
  <c r="O49" i="38"/>
  <c r="O59" i="38"/>
  <c r="O101" i="38"/>
  <c r="O41" i="38"/>
  <c r="O90" i="38"/>
  <c r="O96" i="38"/>
  <c r="O28" i="38"/>
  <c r="O29" i="38"/>
  <c r="O31" i="38" l="1"/>
  <c r="O30" i="38" s="1"/>
  <c r="H112" i="38" l="1"/>
  <c r="H30" i="38" s="1"/>
  <c r="O27" i="38"/>
  <c r="O26" i="38"/>
  <c r="O25" i="38"/>
  <c r="O24" i="38"/>
  <c r="N22" i="38"/>
  <c r="N21" i="38" s="1"/>
  <c r="N20" i="38" s="1"/>
  <c r="M22" i="38"/>
  <c r="M21" i="38" s="1"/>
  <c r="M20" i="38" s="1"/>
  <c r="L22" i="38"/>
  <c r="L21" i="38" s="1"/>
  <c r="L20" i="38" s="1"/>
  <c r="K22" i="38"/>
  <c r="K21" i="38" s="1"/>
  <c r="K20" i="38" s="1"/>
  <c r="K10" i="38" s="1"/>
  <c r="J22" i="38"/>
  <c r="J21" i="38" s="1"/>
  <c r="J20" i="38" s="1"/>
  <c r="I22" i="38"/>
  <c r="I21" i="38" s="1"/>
  <c r="I20" i="38" s="1"/>
  <c r="H22" i="38"/>
  <c r="O18" i="38"/>
  <c r="O17" i="38"/>
  <c r="O16" i="38"/>
  <c r="N15" i="38"/>
  <c r="N14" i="38" s="1"/>
  <c r="N13" i="38" s="1"/>
  <c r="N12" i="38" s="1"/>
  <c r="M15" i="38"/>
  <c r="L15" i="38"/>
  <c r="K15" i="38"/>
  <c r="K14" i="38" s="1"/>
  <c r="K13" i="38" s="1"/>
  <c r="K12" i="38" s="1"/>
  <c r="J15" i="38"/>
  <c r="J14" i="38" s="1"/>
  <c r="J13" i="38" s="1"/>
  <c r="J12" i="38" s="1"/>
  <c r="I15" i="38"/>
  <c r="I14" i="38" s="1"/>
  <c r="I13" i="38" s="1"/>
  <c r="I12" i="38" s="1"/>
  <c r="H15" i="38"/>
  <c r="H14" i="38" s="1"/>
  <c r="H13" i="38" s="1"/>
  <c r="H12" i="38" s="1"/>
  <c r="M14" i="38"/>
  <c r="M13" i="38" s="1"/>
  <c r="M12" i="38" s="1"/>
  <c r="L14" i="38"/>
  <c r="L13" i="38" s="1"/>
  <c r="L12" i="38" s="1"/>
  <c r="O172" i="38"/>
  <c r="O173" i="38"/>
  <c r="O184" i="38"/>
  <c r="O180" i="38"/>
  <c r="O183" i="38"/>
  <c r="O182" i="38"/>
  <c r="O161" i="38"/>
  <c r="O164" i="38"/>
  <c r="O163" i="38"/>
  <c r="O159" i="38"/>
  <c r="O175" i="38"/>
  <c r="O160" i="38"/>
  <c r="O158" i="38"/>
  <c r="O178" i="38"/>
  <c r="O162" i="38"/>
  <c r="O170" i="38"/>
  <c r="O179" i="38"/>
  <c r="O181" i="38"/>
  <c r="O177" i="38"/>
  <c r="O168" i="38"/>
  <c r="L10" i="38" l="1"/>
  <c r="N10" i="38"/>
  <c r="I10" i="38"/>
  <c r="O23" i="38"/>
  <c r="J10" i="38"/>
  <c r="M10" i="38"/>
  <c r="O157" i="38"/>
  <c r="O156" i="38" s="1"/>
  <c r="O126" i="38" s="1"/>
  <c r="O125" i="38" s="1"/>
  <c r="H21" i="38"/>
  <c r="H20" i="38" s="1"/>
  <c r="H10" i="38" s="1"/>
  <c r="O15" i="38"/>
  <c r="O14" i="38" s="1"/>
  <c r="O13" i="38" s="1"/>
  <c r="O12" i="38" s="1"/>
  <c r="O22" i="38"/>
  <c r="O21" i="38" s="1"/>
  <c r="O20" i="38" s="1"/>
  <c r="O10" i="38" l="1"/>
</calcChain>
</file>

<file path=xl/sharedStrings.xml><?xml version="1.0" encoding="utf-8"?>
<sst xmlns="http://schemas.openxmlformats.org/spreadsheetml/2006/main" count="350" uniqueCount="245">
  <si>
    <t>TOTAL</t>
  </si>
  <si>
    <t>PRESUPUESTO DEVENGADO</t>
  </si>
  <si>
    <t>Recursos del Ejercicio</t>
  </si>
  <si>
    <t>INSTITUTO DE LA INFRAESTRUCTURA FÍSICA EDUCATIVA DEL ESTADO DE CHIAPAS</t>
  </si>
  <si>
    <t>COMISIÓN DE CAMINOS E INFRAESTRUCTURA HIDRÁULICA</t>
  </si>
  <si>
    <t>ENTIDADES PARAESTATALES Y FIDEICOMISOS NO EMPRESARIALES Y NO FINANCIEROS</t>
  </si>
  <si>
    <t>GOBIERNO CONSTITUCIONAL DEL ESTADO DE CHIAPAS</t>
  </si>
  <si>
    <t>Recursos en Proceso de Ejecución</t>
  </si>
  <si>
    <t xml:space="preserve">INVERSIÓN PÚBLICA POR PROGRAMAS Y PROYECTOS ESTRATÉGICOS EN CLASIFICACIÓN ADMINISTRATIVA </t>
  </si>
  <si>
    <t>ORGANISMO PÚBLICO / FUENTE DE FINANCIAMIENTO / RAMO / PROGRAMA O FONDO / PROYECTO ESTRATÉGICO</t>
  </si>
  <si>
    <t>MUNICIPIO/COBERTURA</t>
  </si>
  <si>
    <t>Ramo 33 Aportaciones Federales para Entidades Federativas y Municipios</t>
  </si>
  <si>
    <t>San Cristóbal de las Casas</t>
  </si>
  <si>
    <t>Tuxtla Gutiérrez</t>
  </si>
  <si>
    <t>Tapachula</t>
  </si>
  <si>
    <t>Venustiano Carranza</t>
  </si>
  <si>
    <t>Chiapa de Corzo</t>
  </si>
  <si>
    <t>Palenque</t>
  </si>
  <si>
    <t>Juárez</t>
  </si>
  <si>
    <t>Ramo 23 Provisiones Salariales y Económicas</t>
  </si>
  <si>
    <t>Chamula</t>
  </si>
  <si>
    <t>Chanal</t>
  </si>
  <si>
    <r>
      <t xml:space="preserve">Fuente: </t>
    </r>
    <r>
      <rPr>
        <sz val="9"/>
        <color theme="1"/>
        <rFont val="Arial"/>
        <family val="2"/>
      </rPr>
      <t>Secretaría de Hacienda.</t>
    </r>
  </si>
  <si>
    <t>Ramo 28 Participaciones a Entidades Federativas y Municipios</t>
  </si>
  <si>
    <t>Frontera Comalapa</t>
  </si>
  <si>
    <t>Tecpatán</t>
  </si>
  <si>
    <t>Salto de Agua</t>
  </si>
  <si>
    <t>Bochil</t>
  </si>
  <si>
    <t>San Fernando</t>
  </si>
  <si>
    <t>Chilón</t>
  </si>
  <si>
    <t>Cintalapa</t>
  </si>
  <si>
    <t>Zinacantán</t>
  </si>
  <si>
    <t>Villaflores</t>
  </si>
  <si>
    <t>Reforma</t>
  </si>
  <si>
    <t>Jiquipilas</t>
  </si>
  <si>
    <t>Ostuacán</t>
  </si>
  <si>
    <t>Huehuetán</t>
  </si>
  <si>
    <t>Berriozábal</t>
  </si>
  <si>
    <t>Oxchuc</t>
  </si>
  <si>
    <t>Chenalhó</t>
  </si>
  <si>
    <t>Teopisca</t>
  </si>
  <si>
    <t>Tonalá</t>
  </si>
  <si>
    <t>Pichucalco</t>
  </si>
  <si>
    <t>Huixtla</t>
  </si>
  <si>
    <t>Aldama</t>
  </si>
  <si>
    <t>Cacahoatán</t>
  </si>
  <si>
    <t>Economías de Ejercicios Anteriores</t>
  </si>
  <si>
    <t>Recursos por Reducciones en Otras Previsiones</t>
  </si>
  <si>
    <t>Larráinzar</t>
  </si>
  <si>
    <t>Simojovel</t>
  </si>
  <si>
    <t>Tumbalá</t>
  </si>
  <si>
    <t>Sunuapa</t>
  </si>
  <si>
    <t>Acala</t>
  </si>
  <si>
    <t>Fondo General de Participaciones</t>
  </si>
  <si>
    <t>Chicomuselo</t>
  </si>
  <si>
    <t>Chiapilla</t>
  </si>
  <si>
    <t>Villa Corzo</t>
  </si>
  <si>
    <t>Pijijiapan</t>
  </si>
  <si>
    <t>Rincón Chamula San Pedro</t>
  </si>
  <si>
    <t>San Juan Cancuc</t>
  </si>
  <si>
    <t>I0120</t>
  </si>
  <si>
    <t>FAFEF</t>
  </si>
  <si>
    <t>I007B</t>
  </si>
  <si>
    <t>FAM Certificados de Infraestructura Básica</t>
  </si>
  <si>
    <t>I008B</t>
  </si>
  <si>
    <t>FAM Certificados de Infraestructura Media Superior</t>
  </si>
  <si>
    <t>C0010</t>
  </si>
  <si>
    <t>RECURSOS FEDERALES</t>
  </si>
  <si>
    <t>Ocotepec</t>
  </si>
  <si>
    <t>Suchiapa</t>
  </si>
  <si>
    <t>La Concordia</t>
  </si>
  <si>
    <t>Yajalón</t>
  </si>
  <si>
    <t>(Cifras en Pesos)</t>
  </si>
  <si>
    <t>Ramo 48 Cultura</t>
  </si>
  <si>
    <t>CONSEJO ESTATAL PARA LAS CULTURAS Y LAS ARTES DE CHIAPAS</t>
  </si>
  <si>
    <t>B</t>
  </si>
  <si>
    <t>C</t>
  </si>
  <si>
    <t>D</t>
  </si>
  <si>
    <t>Productos Financieros de Ejercicios Anteriores</t>
  </si>
  <si>
    <t>E</t>
  </si>
  <si>
    <t>Productos Financieros del Año en Curso</t>
  </si>
  <si>
    <t>H</t>
  </si>
  <si>
    <t>S</t>
  </si>
  <si>
    <t>F</t>
  </si>
  <si>
    <t>Recursos por Ingresos Excedentes</t>
  </si>
  <si>
    <t>Villa Comaltitlán</t>
  </si>
  <si>
    <t>U2810</t>
  </si>
  <si>
    <t>Programa Nacional de Reconstrucción</t>
  </si>
  <si>
    <t>Copainalá</t>
  </si>
  <si>
    <t>R1410</t>
  </si>
  <si>
    <t>Fideicomiso para la Infraestructura en los Estados</t>
  </si>
  <si>
    <t>Ocozocoautla de Espinosa</t>
  </si>
  <si>
    <t>Rehabilitación del Centro Estatal de Lenguas, Arte y Literatura Indígenas Casa Xicoténcatl</t>
  </si>
  <si>
    <t>Rehabilitación del Museo de San Cristóbal de las Casas</t>
  </si>
  <si>
    <t>Nicolás Ruiz</t>
  </si>
  <si>
    <t>Jardín de Niños Luz del Saber (07DCC0048D)</t>
  </si>
  <si>
    <t>Jardín de Niños Santiago Serrano Ruiz (07DJN1968E)</t>
  </si>
  <si>
    <t>Jardín de Niños Francisco Javier Alegre (07DJN0745P)</t>
  </si>
  <si>
    <t>Jardín de Niños Ovidio Decroly (07EJN0095C)</t>
  </si>
  <si>
    <t>Jardín de Niños Luis Espinosa (07EJN0089S)</t>
  </si>
  <si>
    <t>Jardín de Niños Maria Rosaura Zapata Cano (07DJN2180O)</t>
  </si>
  <si>
    <t>Jardín de Niños Gabriela Mistral (07DJN0045W)</t>
  </si>
  <si>
    <t>Primaria Mi Patria Es Primero (07DPB2006X)</t>
  </si>
  <si>
    <t>Primaria Santos Degollado (07DPR0346I)</t>
  </si>
  <si>
    <t>Primaria Luis Donaldo Colosio Murrieta (07DPB2694B)</t>
  </si>
  <si>
    <t>Primaria Primero de Mayo (07DPB2481Z)</t>
  </si>
  <si>
    <t>Primaria Jaime Torres Bodet (07DPB0331F)</t>
  </si>
  <si>
    <t>Primaria Jacinto Perez Pajarito (07DPB2418Y)</t>
  </si>
  <si>
    <t>Primaria Francisco Villa (07DPR4087M)</t>
  </si>
  <si>
    <t>Primaria Emilio Rabasa Estebanell (07DPR1391B)</t>
  </si>
  <si>
    <t>Primaria Rodulfo Figueroa Esquinca (07EPR0396P)</t>
  </si>
  <si>
    <t>Primaria Emiliano Zapata Salazar (07DPR3451N)</t>
  </si>
  <si>
    <t>Primaria Miguel Hidalgo y Costilla (07DPR3450O)</t>
  </si>
  <si>
    <t>Secundaria Santiago Serrano Ruiz (07EES0027P)</t>
  </si>
  <si>
    <t>Primaria 20 de Noviembre (07DPR4603I)</t>
  </si>
  <si>
    <t>Primaria 24 de Febrero (07DPR0377B)</t>
  </si>
  <si>
    <t>Jardín de Niños Eduardo Manet (07DJN0885P)</t>
  </si>
  <si>
    <t>Primaria 13 de Enero (07EPR0410S)</t>
  </si>
  <si>
    <t>Primaria Emiliano Zapata Salazar (07EPR0244K)</t>
  </si>
  <si>
    <t>DEL 1 DE ENERO AL 31 DE MARZO DE 2023</t>
  </si>
  <si>
    <t>Cobertura Estatal</t>
  </si>
  <si>
    <t>Rehabilitación del Centro Cultural</t>
  </si>
  <si>
    <t>Construcción y equipamiento de la infraestructura educativa en la Primaria Miguel Hidalgo y Costilla, con CCT: 07DPR4118P de la Localidad de Absalón Castellanos Domínguez</t>
  </si>
  <si>
    <t>Contrucción y equipamiento de infraestructura física educativa de la Primaria Luis Echeverría Álvarez con CCT: 07DPB0887C, ubicada en la localidad de Chijil</t>
  </si>
  <si>
    <t>Construcción y equipamiento de infraestructura educativa en la escuela primaria "Mariano Matamoros", CCT: 07DPR4122B de la cabecera municipal</t>
  </si>
  <si>
    <t>Reconstrucción y equipamiento de infraestructura educativa en la escuela Primaria Fray Victor María Flores Fernández, con clave CCT: 07DPR1104S en la Localidad Lázaro Cárdenas</t>
  </si>
  <si>
    <t>Contrucción y equipamiento de infraestructura educativa de la escuela primaria 21 de Marzo, CCT: 07DPB1526Z de la localidad de Nuevo San Juan</t>
  </si>
  <si>
    <t>Reconstrucción y equipamiento de infraestructura educativa en la escuela Telesecundaria 296 Emiliano Zapata Aguilar, CCT: 07ETV0156P de la cabecera municipal</t>
  </si>
  <si>
    <t>Primaria Adolfo Lopez Mateos (07DPR3203F)</t>
  </si>
  <si>
    <t>Jardín de Niños Delfina Rincon (07EJN0005U)</t>
  </si>
  <si>
    <t>Jardín de Niños Leona Vicario Fernandez (07EJN0008R)</t>
  </si>
  <si>
    <t>Primaria Jose Manuel Velasco Balboa (07DPR3214L)</t>
  </si>
  <si>
    <t>Jardín de Niños Niños Heroes de Chapultepec (07DCC1680N)</t>
  </si>
  <si>
    <t>Primaria Constitucion de 1857 (07DPR0175F)</t>
  </si>
  <si>
    <t>Primaria Jose Castillo Tielemans (07EPR0579X)</t>
  </si>
  <si>
    <t>Primaria Leona Vicario Fernandez (07DPR1434J)</t>
  </si>
  <si>
    <t>Jardín de Niños Tlaloc (07DJN1751G)</t>
  </si>
  <si>
    <t>Secundaria Union y Progreso Ejidal (07DES0038W)</t>
  </si>
  <si>
    <t>Primaria Comunitaria Margarita Maza de Juarez (07EPB0847A)</t>
  </si>
  <si>
    <t>Primaria Felipe Carrillo Puerto (07DPB2443X)</t>
  </si>
  <si>
    <t>Jardín de Niños Marco Enrique Becerra (07EJN0135O)</t>
  </si>
  <si>
    <t>Primaria Lisandro Calderon Hernandez (07DPR0855L)</t>
  </si>
  <si>
    <t>Primaria Niños Heroes de Chapultepec (07DPB0557L)</t>
  </si>
  <si>
    <t>Primaria Donaciano Gonzalez Flores (07DPR0470H)</t>
  </si>
  <si>
    <t xml:space="preserve">Jardín de Niños Kukulkán (07DCC0225R) </t>
  </si>
  <si>
    <t>Primaria Justo Sierra Mendez (07DPR0983G)</t>
  </si>
  <si>
    <t>Jardin de Niños Sor Juana Ines de La Cruz (07DCC0045G)</t>
  </si>
  <si>
    <t>Secundaria Jose Felipe Flores (07DES0014M)</t>
  </si>
  <si>
    <t>Primaria Ignacio Jose de Allende y Unzaga (07DPR0682K)</t>
  </si>
  <si>
    <t>Primaria Niños Heroes de Chapultepec (07DPR1173O)</t>
  </si>
  <si>
    <t>Primaria Cuauhtemoc (07DPB0665T)</t>
  </si>
  <si>
    <t xml:space="preserve">Jardín de Niños Fernando Montes de Oca Rodríguez (07DCC1907B) </t>
  </si>
  <si>
    <t>Jardin de Niños Leon Felipe (07DJN0708L)</t>
  </si>
  <si>
    <t>Primaria Simon Bolivar (07DPR1059W)</t>
  </si>
  <si>
    <t>Primaria Francisco Ignacio Madero Gonzalez (07DPR3224S)</t>
  </si>
  <si>
    <t>Jardín de Niños Tomas Martinez Vazquez (07DJN0934H)</t>
  </si>
  <si>
    <t>Primaria Sebastian Perez Nuñez (07DPB2612B)</t>
  </si>
  <si>
    <t>Primaria Efrain Antonio Gutierrez (07EPR0159N)</t>
  </si>
  <si>
    <t>Primaria Alfonso Caso Alvarez (07DPB0595O)</t>
  </si>
  <si>
    <t>Secundaria General Jose Emilio Grajales Moguel (07DES0001I)</t>
  </si>
  <si>
    <t>Primaria Salvador Diaz Miron (07DPR2043B)</t>
  </si>
  <si>
    <t>Jardín de Niños Juan Sabines Gutierrez (07EJN0466D)</t>
  </si>
  <si>
    <t>Jardín de Niños Margarita Maza de Juarez (07DCC1522Y)</t>
  </si>
  <si>
    <t>Primaria Benito Juarez Garcia (07EPR0247H)</t>
  </si>
  <si>
    <t>Primaria Joaquin Miguel Gutierrez Canales (07EPR0011V)</t>
  </si>
  <si>
    <t xml:space="preserve">Primaria Tierra y Libertad (07DPB0502I) </t>
  </si>
  <si>
    <t>Jardín de Niños Jaime Sabines Gutierrez (07DJN0728Z)</t>
  </si>
  <si>
    <t>Primaria Sor Juana Ines de la Cruz (07EPR0542J)</t>
  </si>
  <si>
    <t>Primaria Valentin Gomez Farias (07DPB0284L)</t>
  </si>
  <si>
    <t>Primaria Justo Sierra Mendez (07EPR0233E)</t>
  </si>
  <si>
    <t>Primaria Ricardo Flores Magon (07DPB3094O)</t>
  </si>
  <si>
    <t>Primaria Fray Bartolome de las Casas (07DPR3151Q)</t>
  </si>
  <si>
    <t>Jardín de Niños María Rosaura Zapata Cano (07EJN0131R)</t>
  </si>
  <si>
    <t>Secundaria Técnica Agropecuaria 118 (07DST0121N)</t>
  </si>
  <si>
    <t>COBACH No. 235 Gaspar Diaz Reyes (07ECB0114M)</t>
  </si>
  <si>
    <t>Jadín de Niños Cristobal Rodas Garcia (07DJN0941R)</t>
  </si>
  <si>
    <t>Jardín de Niños Niños Heroes de Chapultepec (07DCC0266R)</t>
  </si>
  <si>
    <t>Primaria Fray Bartolome de las Casas (07DPB2145Y)</t>
  </si>
  <si>
    <t>Telesecundaria No.63 Alvaro Obregon (07ETV0100N)</t>
  </si>
  <si>
    <t>Telesecundaria No. 1001 Miguel Hidalgo y Costilla (07ETV1004R)</t>
  </si>
  <si>
    <t>Telesecundaria No. 1057 Luis Donaldo Colosio Murrieta (07ETV1079H)</t>
  </si>
  <si>
    <t>Telesecundaria No. 332 (07ETV0350T)</t>
  </si>
  <si>
    <t>Telesecundaria No. 564 Ignacio Jose de Allende y Unzaga (07ETV0589C)</t>
  </si>
  <si>
    <t>Telesecundaria No. 853 Mariano Azuela (07ETV0875X)</t>
  </si>
  <si>
    <t>Telesecundaria No. 907 Juan Rulfo (07ETV0923Q)</t>
  </si>
  <si>
    <t>Escuela Preparatoria Cuauhtemoc (07EBH0100E)</t>
  </si>
  <si>
    <t>Escuela Preparatoria Villaflores (07EBH0068M)</t>
  </si>
  <si>
    <t>Escuela Preparatoria Manuel Velasco Suarez (07EBH0104A)</t>
  </si>
  <si>
    <t>Plantel CONALEP No. 312 Tuxtla Gutierrez (07DPT0010L)</t>
  </si>
  <si>
    <t>Chicoasén</t>
  </si>
  <si>
    <t>El Parral</t>
  </si>
  <si>
    <t>Sitalá</t>
  </si>
  <si>
    <t>Tuzantán</t>
  </si>
  <si>
    <t>Santiago El Pinar</t>
  </si>
  <si>
    <t>Solosuchiapa</t>
  </si>
  <si>
    <t>Tenejapa</t>
  </si>
  <si>
    <t>Catazajá</t>
  </si>
  <si>
    <t>Tuxtla Chico</t>
  </si>
  <si>
    <t>INSTITUTO ESTATAL DEL AGUA</t>
  </si>
  <si>
    <t>R1410 Fideicomiso para la Infraestructura en los Estados</t>
  </si>
  <si>
    <t>Instalación de sistemas de captación de agua de lluvia en 16 planteles del Colegio de Bachilleres de Chiapas en los municipios de Huehuetán, Tapachula, Mazatán, Huixtla, Villa Comaltitlán, Acapetahua, Tuzantán, Tonalá, Pijijiapan, Suchiate y Acacoyagua</t>
  </si>
  <si>
    <t>Reconstrucción del Camino: Chespal Nuevo - Pavencul, tramo: km. 0+000 al km. 27+360; subtramo: km. 0+000 - km. 20+000 (T.A.)</t>
  </si>
  <si>
    <t>Reconstrucción del Camino: San Cristobal - Pozo Colorado - Laguna Grande - San Lucas - Chiapilla, tramo: km. 0+000 - km. 37+100; subtramo: km. 20+000 - km. 37+100 (T.A.)</t>
  </si>
  <si>
    <t>Reconstrucción de Puente Vehicular de 20.00 M.L. ubicado en el km. 1+900, del camino: E.C. (Ocozocoautla - Domingo Chanona) - La Gloria - El Ocote</t>
  </si>
  <si>
    <t>Reconstrucción de Puente Vehicular Shoctic de 22.00 M.L. ubicado en el km. 0+210, del camino: Petalcingo - Sabanilla</t>
  </si>
  <si>
    <t>Reconstrucción de Puente "El Chorro" sobre el Rio El Charro de 20.00 M.L., ubicado en el km. 1+300, del camino: Cantón Cuyamiapa - Ejido Nueva Victoria</t>
  </si>
  <si>
    <t>Reconstrucción de Puente Vehicular de 30.00 M.L. ubicado en el km. 22+000, del camino: E.C. Santa Teresa - San Manuel</t>
  </si>
  <si>
    <t>Reconstrucción de Puente "San Martín" de 25.00 M.L., ubicado en el km. 0+300, del Camino: A Cantón San Martín</t>
  </si>
  <si>
    <t>Reconstrucción del Camino:San Juan Cancuc - Guaquitepec - Sitala, tramo: km. 0+000 - km. 32+000; subtramo: km. 0+000 al km. 13+500 (T.A.)</t>
  </si>
  <si>
    <t>Reconstrucción del Camino: E.C. (Chenalho - Pantelho) - Bodega del Cafe Maya Winic - Queshtic Centro; tramos: km. 0+000 - km. 1+330 y km. 0+000 - km. 0+081.62 (Ramal a Poblado Queshtic)</t>
  </si>
  <si>
    <t>Reconstrucción de Puente Vehicular El Zapote de 40.00 M.L. ubicado en el km. 0+750 del camino: E.C. (Pichucalco - Tectuapan) - El Zapote</t>
  </si>
  <si>
    <t>Reconstrucción del Camino: El Contento - Sibaca - Guaquitepec - San Juan Cancuc, tramo: km. 0+000 - km. 28+713.50; subtramo: km. 0+000 al km. 15+050 (T.A.)</t>
  </si>
  <si>
    <t>Reconstrucción del Camino: E.C. (Tecpatán Malpaso) - Francisco León (Viejo Carmen); tramo: del km. 0+000 al km. 33+800; subtramo: km. 13+000 - km. 33+800 (T.A.)</t>
  </si>
  <si>
    <t>Reconstrucción del Camino: San Cristobal - Tenejapa - Cancuc, tramo: km. 0+000 - km. 54+500; Reconstruccion del subtramo: km. 26+000 al km. 54+500 (T.A.)</t>
  </si>
  <si>
    <t>Reconstrucción del Camino: Chilil - Chanal, tramo: km. 0+000 - km. 29+800 (T.A.)</t>
  </si>
  <si>
    <t>Reconstrucción del Camino: E.C. (Icalumtic - Aldama); tramo: km. 0+000 al km. 7+080; subtramo: km. 4+500 al km. 6+200</t>
  </si>
  <si>
    <t>Reconstrucción del Camino: Pichucalco - Juarez - Reforma - Boca de Limon, tramo: km. 0+000 - km. 57+100; subtramo: km. 17+000 al km. 22+000 (T.A.)</t>
  </si>
  <si>
    <t>Reconstrucción del Camino: Copainala - Coapilla - Ocotepec; tramo: km. 0+000 al km. 43+100 (T.A.)</t>
  </si>
  <si>
    <t>Reconstrucción del Camino: Ocozocoautla - Apic Pac, tramo: km. 0+000 - km. 51+520; subtramo: km. 0+000 - km. 13+000 (T.A.)</t>
  </si>
  <si>
    <t>Reconstrucción del Puente "Las Morenas" sobre el Rio Maxixapa de 30.00 M.L., ubicado en el km. 4+000, del camino: Ejido Efrain A. Gutierrez - Canton Las Morenas</t>
  </si>
  <si>
    <t>Reconstrucción de Puente Vehicular Esquipulas de 90.00 M.L. ubicado en el km. 1+000 del camino: Sunuapa - Rancheria Esquipulas</t>
  </si>
  <si>
    <t>Reconstrucción de Puente Vehicular de 35.00 M.L. ubicado en el km. 1+000, del camino: E.C. (Reforma - Aldama) - Cristo Rey - San Jose Limoncito.</t>
  </si>
  <si>
    <t>Reconstrucción de Puente de 20.00 M.L., ubicado en el km. 0+500, del camino: E.C. (Tecpatan - Mezcalapa) - Flores Magón</t>
  </si>
  <si>
    <t>Reconstrucción de Puente Vehicular San Marcos de 30.00 M.L. ubicado en el km. 2+000 del camino: E.C. (Espejo - Sunuapa) - Camoapita 2da Sección Centro</t>
  </si>
  <si>
    <t>Reconstrucción de Puente Vehicular de 40.00 M.L. ubicado en el km. 5+800, del camino: San Lorenzo - Copano Segunda Sección - Crucero Chipilín - Nuevo Peñitas</t>
  </si>
  <si>
    <t>Reconstrucción de Puente Vehicular Camoapa de 40.00 M.L. ubicado en el km. 9+200 del camino: Espejo - Sunuapa</t>
  </si>
  <si>
    <t>Reconstrucción de Puente Vehicular de 30.00 M.L. ubicado en el km. 0+100, del camino: Jol Sacum - La Bretaña - Pamalvil</t>
  </si>
  <si>
    <t>Reconstrucción de Puente Vehicular de 50.00 M.L. ubicado en el km. 1+000 del camino rural: Tectuapan - Viejo Nicapa</t>
  </si>
  <si>
    <t>Tila</t>
  </si>
  <si>
    <t>Francisco León</t>
  </si>
  <si>
    <t>Camino: Tuxtla Chico – Sección Margaritas (Santa Rosa)- Cacahoatán, Tramo: Km. 0+000 – Km. 5+800</t>
  </si>
  <si>
    <t>Construcción del camino: E.C. Roberto Barrios – Arimatea, tramo del  km. 0+000 – km. 3+520, construcción del subtramo: del km. 2+500 - km. 3+520</t>
  </si>
  <si>
    <t>Reconstrucción del Camino: La Independencia - La Concordia, Tramo: Km. 0+000 - Km. 18+000 (T.A.)</t>
  </si>
  <si>
    <t>Reconstrucción del Camino: Julián Grajales - El Parral, tramo: km. 17+000 - Km. 33+800</t>
  </si>
  <si>
    <t>Camino: Villa Corzo - Monterrey, tramo: km. 0+000 - km. 19+200</t>
  </si>
  <si>
    <t>Camino: Faja de Oro - Iturbide - El Águila, tramo: km. 0+000 - km. 13+800</t>
  </si>
  <si>
    <t>Camino: Chicomuselo - Rizo de Oro, tramo: km. 0+000 al km. 36+800</t>
  </si>
  <si>
    <t>Camino: Ejido  Arcotete - E.C. (San Cristobal - Tenejapa), tramo: km. 0+000 - km. 2+844</t>
  </si>
  <si>
    <t>Construcción del camino: E.C. Paraiso del Grijalva  - Rio Jordan, tramo: km. 0+000 - km. 7+000; subtramo del km. 0+250 - km. 2+000</t>
  </si>
  <si>
    <t>Reconstrucción del camino: Simojovel - La Pimienta, tramo: km. 0+000 - km. 8+800, subtramo: km. 0+000 - km. 8+160 (T.A.)</t>
  </si>
  <si>
    <t>Construcción del Camino: E.C. (Ruinas – Palenque) – Cuauhtémoc Cárdenas, tramo: km. 0+000 - km. 5+748.15; subtramo: km. 0+000 - km. 3+000</t>
  </si>
  <si>
    <t>Construcción de Puente de Cajón de Concreto de 12 M.L., Ubicado en el km. 1+350.71, sobre el Camino: E.C. (Chenalhó - Pantelhó) - Bodega de Cafe Maya Winic - Queshtic Centro</t>
  </si>
  <si>
    <t>Camino: Pijijiapan – Plan de Ayala; tramo: km. 0+000 - km. 15+000</t>
  </si>
  <si>
    <t>Camino: San Isidro – Isla San Jose, tramo: km. 0+000 - km. 15+000; Subtramo: km. 9+000 - km. 10+000</t>
  </si>
  <si>
    <t>San Cristóbal de las casas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</si>
</sst>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 ###\ ###;\ \(#\ ###\ ###\ ###\)"/>
  </numFmts>
  <fonts count="19"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0"/>
      <color theme="1"/>
      <name val="Calibri"/>
      <family val="2"/>
      <scheme val="minor"/>
    </font>
    <font>
      <sz val="10"/>
      <color theme="1"/>
      <name val="Arial"/>
      <family val="2"/>
    </font>
    <font>
      <b/>
      <sz val="10"/>
      <color theme="1"/>
      <name val="Arial"/>
      <family val="2"/>
    </font>
    <font>
      <b/>
      <sz val="10"/>
      <name val="Arial"/>
      <family val="2"/>
    </font>
    <font>
      <b/>
      <sz val="9"/>
      <color theme="1"/>
      <name val="Arial"/>
      <family val="2"/>
    </font>
    <font>
      <sz val="9"/>
      <color theme="1"/>
      <name val="Arial"/>
      <family val="2"/>
    </font>
    <font>
      <b/>
      <sz val="10"/>
      <color rgb="FF621132"/>
      <name val="Arial"/>
      <family val="2"/>
    </font>
    <font>
      <sz val="10"/>
      <color rgb="FF621132"/>
      <name val="Arial"/>
      <family val="2"/>
    </font>
    <font>
      <b/>
      <sz val="10"/>
      <color rgb="FF000000"/>
      <name val="Arial"/>
      <family val="2"/>
    </font>
    <font>
      <b/>
      <sz val="9"/>
      <color rgb="FF000000"/>
      <name val="Arial"/>
      <family val="2"/>
    </font>
  </fonts>
  <fills count="6">
    <fill>
      <patternFill patternType="none"/>
    </fill>
    <fill>
      <patternFill patternType="gray125"/>
    </fill>
    <fill>
      <patternFill patternType="solid">
        <fgColor rgb="FFE6E6E6"/>
        <bgColor indexed="47"/>
      </patternFill>
    </fill>
    <fill>
      <patternFill patternType="solid">
        <fgColor rgb="FFB5A66B"/>
        <bgColor indexed="47"/>
      </patternFill>
    </fill>
    <fill>
      <patternFill patternType="solid">
        <fgColor rgb="FFE9E6D7"/>
        <bgColor indexed="64"/>
      </patternFill>
    </fill>
    <fill>
      <patternFill patternType="solid">
        <fgColor theme="0" tint="-0.14999847407452621"/>
        <bgColor indexed="64"/>
      </patternFill>
    </fill>
  </fills>
  <borders count="12">
    <border>
      <left/>
      <right/>
      <top/>
      <bottom/>
      <diagonal/>
    </border>
    <border>
      <left/>
      <right/>
      <top style="thin">
        <color indexed="64"/>
      </top>
      <bottom/>
      <diagonal/>
    </border>
    <border>
      <left/>
      <right/>
      <top/>
      <bottom style="thin">
        <color indexed="64"/>
      </bottom>
      <diagonal/>
    </border>
    <border>
      <left style="thin">
        <color rgb="FFFFFFFF"/>
      </left>
      <right/>
      <top/>
      <bottom style="thin">
        <color rgb="FFFFFFFF"/>
      </bottom>
      <diagonal/>
    </border>
    <border>
      <left style="thin">
        <color rgb="FFFFFFFF"/>
      </left>
      <right style="thin">
        <color rgb="FFFFFFFF"/>
      </right>
      <top/>
      <bottom style="thin">
        <color rgb="FFFFFFFF"/>
      </bottom>
      <diagonal/>
    </border>
    <border>
      <left/>
      <right style="thin">
        <color rgb="FFFFFFFF"/>
      </right>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s>
  <cellStyleXfs count="18">
    <xf numFmtId="0" fontId="0" fillId="0" borderId="0"/>
    <xf numFmtId="0" fontId="8"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3" fillId="0" borderId="0"/>
    <xf numFmtId="43" fontId="3" fillId="0" borderId="0" applyFont="0" applyFill="0" applyBorder="0" applyAlignment="0" applyProtection="0"/>
    <xf numFmtId="0" fontId="3" fillId="0" borderId="0"/>
    <xf numFmtId="0" fontId="9" fillId="0" borderId="0"/>
    <xf numFmtId="0" fontId="2" fillId="0" borderId="0"/>
    <xf numFmtId="0" fontId="2" fillId="0" borderId="0"/>
    <xf numFmtId="0" fontId="2" fillId="0" borderId="0"/>
    <xf numFmtId="0" fontId="1" fillId="0" borderId="0"/>
    <xf numFmtId="0" fontId="1" fillId="0" borderId="0"/>
  </cellStyleXfs>
  <cellXfs count="75">
    <xf numFmtId="0" fontId="0" fillId="0" borderId="0" xfId="0"/>
    <xf numFmtId="0" fontId="11" fillId="0" borderId="0" xfId="16" applyFont="1" applyAlignment="1">
      <alignment vertical="center"/>
    </xf>
    <xf numFmtId="0" fontId="10" fillId="0" borderId="0" xfId="16" applyFont="1" applyAlignment="1">
      <alignment vertical="center"/>
    </xf>
    <xf numFmtId="0" fontId="11" fillId="0" borderId="0" xfId="16" applyFont="1" applyAlignment="1">
      <alignment horizontal="center" vertical="center"/>
    </xf>
    <xf numFmtId="4" fontId="10" fillId="0" borderId="0" xfId="16" applyNumberFormat="1" applyFont="1" applyAlignment="1">
      <alignment horizontal="center" vertical="center"/>
    </xf>
    <xf numFmtId="0" fontId="10" fillId="0" borderId="0" xfId="17" applyFont="1" applyAlignment="1">
      <alignment vertical="top"/>
    </xf>
    <xf numFmtId="0" fontId="11" fillId="0" borderId="0" xfId="17" applyFont="1" applyAlignment="1">
      <alignment vertical="top"/>
    </xf>
    <xf numFmtId="0" fontId="10" fillId="0" borderId="0" xfId="17" applyFont="1" applyAlignment="1">
      <alignment horizontal="center" vertical="top"/>
    </xf>
    <xf numFmtId="0" fontId="11" fillId="0" borderId="0" xfId="17" applyFont="1" applyAlignment="1">
      <alignment horizontal="center" vertical="top"/>
    </xf>
    <xf numFmtId="164" fontId="12" fillId="0" borderId="0" xfId="17" applyNumberFormat="1" applyFont="1" applyAlignment="1">
      <alignment horizontal="right" vertical="top"/>
    </xf>
    <xf numFmtId="49" fontId="11" fillId="0" borderId="0" xfId="17" applyNumberFormat="1" applyFont="1" applyAlignment="1">
      <alignment horizontal="center" vertical="top"/>
    </xf>
    <xf numFmtId="1" fontId="12" fillId="0" borderId="0" xfId="17" applyNumberFormat="1" applyFont="1" applyAlignment="1">
      <alignment horizontal="right" vertical="top"/>
    </xf>
    <xf numFmtId="0" fontId="10" fillId="0" borderId="0" xfId="17" applyFont="1" applyAlignment="1">
      <alignment horizontal="justify" vertical="top"/>
    </xf>
    <xf numFmtId="1" fontId="7" fillId="0" borderId="0" xfId="17" applyNumberFormat="1" applyFont="1" applyAlignment="1">
      <alignment horizontal="right" vertical="top"/>
    </xf>
    <xf numFmtId="164" fontId="7" fillId="0" borderId="0" xfId="17" applyNumberFormat="1" applyFont="1" applyAlignment="1">
      <alignment horizontal="right" vertical="top"/>
    </xf>
    <xf numFmtId="49" fontId="11" fillId="0" borderId="2" xfId="17" applyNumberFormat="1" applyFont="1" applyBorder="1" applyAlignment="1">
      <alignment horizontal="center" vertical="top"/>
    </xf>
    <xf numFmtId="0" fontId="11" fillId="0" borderId="2" xfId="17" applyFont="1" applyBorder="1" applyAlignment="1">
      <alignment vertical="top"/>
    </xf>
    <xf numFmtId="0" fontId="10" fillId="0" borderId="2" xfId="17" applyFont="1" applyBorder="1" applyAlignment="1">
      <alignment horizontal="center" vertical="top"/>
    </xf>
    <xf numFmtId="49" fontId="10" fillId="0" borderId="0" xfId="17" applyNumberFormat="1" applyFont="1" applyAlignment="1">
      <alignment horizontal="center" vertical="top"/>
    </xf>
    <xf numFmtId="49" fontId="10" fillId="0" borderId="0" xfId="17" applyNumberFormat="1" applyFont="1" applyAlignment="1">
      <alignment horizontal="left" vertical="top"/>
    </xf>
    <xf numFmtId="49" fontId="10" fillId="0" borderId="0" xfId="17" applyNumberFormat="1" applyFont="1" applyAlignment="1">
      <alignment horizontal="justify" vertical="top"/>
    </xf>
    <xf numFmtId="164" fontId="7" fillId="0" borderId="2" xfId="17" applyNumberFormat="1" applyFont="1" applyBorder="1" applyAlignment="1">
      <alignment horizontal="right" vertical="top"/>
    </xf>
    <xf numFmtId="0" fontId="10" fillId="0" borderId="0" xfId="0" applyFont="1" applyAlignment="1">
      <alignment horizontal="right" vertical="top"/>
    </xf>
    <xf numFmtId="49" fontId="10" fillId="0" borderId="2" xfId="17" applyNumberFormat="1" applyFont="1" applyBorder="1" applyAlignment="1">
      <alignment horizontal="center" vertical="top"/>
    </xf>
    <xf numFmtId="49" fontId="10" fillId="0" borderId="2" xfId="17" applyNumberFormat="1" applyFont="1" applyBorder="1" applyAlignment="1">
      <alignment horizontal="left" vertical="top"/>
    </xf>
    <xf numFmtId="0" fontId="10" fillId="0" borderId="2" xfId="17" applyFont="1" applyBorder="1" applyAlignment="1">
      <alignment vertical="top"/>
    </xf>
    <xf numFmtId="49" fontId="10" fillId="0" borderId="2" xfId="17" applyNumberFormat="1" applyFont="1" applyBorder="1" applyAlignment="1">
      <alignment horizontal="justify" vertical="top"/>
    </xf>
    <xf numFmtId="0" fontId="10" fillId="0" borderId="2" xfId="17" applyFont="1" applyBorder="1" applyAlignment="1">
      <alignment horizontal="right" vertical="top"/>
    </xf>
    <xf numFmtId="4" fontId="11" fillId="0" borderId="0" xfId="16" applyNumberFormat="1" applyFont="1" applyAlignment="1">
      <alignment vertical="center"/>
    </xf>
    <xf numFmtId="4" fontId="10" fillId="0" borderId="0" xfId="16" applyNumberFormat="1" applyFont="1" applyAlignment="1">
      <alignment vertical="center"/>
    </xf>
    <xf numFmtId="4" fontId="10" fillId="0" borderId="0" xfId="17" applyNumberFormat="1" applyFont="1" applyAlignment="1">
      <alignment vertical="top"/>
    </xf>
    <xf numFmtId="4" fontId="11" fillId="0" borderId="0" xfId="17" applyNumberFormat="1" applyFont="1" applyAlignment="1">
      <alignment vertical="top"/>
    </xf>
    <xf numFmtId="0" fontId="11" fillId="0" borderId="0" xfId="17" applyFont="1" applyAlignment="1">
      <alignment horizontal="left" vertical="top"/>
    </xf>
    <xf numFmtId="0" fontId="11" fillId="0" borderId="0" xfId="17" applyFont="1" applyAlignment="1">
      <alignment vertical="center"/>
    </xf>
    <xf numFmtId="4" fontId="11" fillId="0" borderId="0" xfId="17" applyNumberFormat="1" applyFont="1" applyAlignment="1">
      <alignment vertical="center"/>
    </xf>
    <xf numFmtId="0" fontId="11" fillId="4" borderId="0" xfId="17" applyFont="1" applyFill="1" applyAlignment="1">
      <alignment vertical="center"/>
    </xf>
    <xf numFmtId="0" fontId="11" fillId="4" borderId="0" xfId="17" applyFont="1" applyFill="1" applyAlignment="1">
      <alignment horizontal="center" vertical="center"/>
    </xf>
    <xf numFmtId="1" fontId="12" fillId="4" borderId="0" xfId="17" applyNumberFormat="1" applyFont="1" applyFill="1" applyAlignment="1">
      <alignment horizontal="right" vertical="center"/>
    </xf>
    <xf numFmtId="164" fontId="12" fillId="4" borderId="0" xfId="17" applyNumberFormat="1" applyFont="1" applyFill="1" applyAlignment="1">
      <alignment horizontal="right" vertical="center"/>
    </xf>
    <xf numFmtId="0" fontId="11" fillId="5" borderId="0" xfId="17" applyFont="1" applyFill="1" applyAlignment="1">
      <alignment horizontal="left" vertical="top"/>
    </xf>
    <xf numFmtId="0" fontId="11" fillId="5" borderId="0" xfId="17" applyFont="1" applyFill="1" applyAlignment="1">
      <alignment vertical="top"/>
    </xf>
    <xf numFmtId="49" fontId="11" fillId="5" borderId="0" xfId="17" applyNumberFormat="1" applyFont="1" applyFill="1" applyAlignment="1">
      <alignment horizontal="center" vertical="top"/>
    </xf>
    <xf numFmtId="0" fontId="11" fillId="5" borderId="0" xfId="17" applyFont="1" applyFill="1" applyAlignment="1">
      <alignment horizontal="justify" vertical="top"/>
    </xf>
    <xf numFmtId="1" fontId="12" fillId="5" borderId="0" xfId="17" applyNumberFormat="1" applyFont="1" applyFill="1" applyAlignment="1">
      <alignment horizontal="right" vertical="top"/>
    </xf>
    <xf numFmtId="164" fontId="12" fillId="5" borderId="0" xfId="17" applyNumberFormat="1" applyFont="1" applyFill="1" applyAlignment="1">
      <alignment horizontal="right" vertical="top"/>
    </xf>
    <xf numFmtId="0" fontId="10" fillId="5" borderId="0" xfId="17" applyFont="1" applyFill="1" applyAlignment="1">
      <alignment horizontal="center" vertical="top"/>
    </xf>
    <xf numFmtId="0" fontId="11" fillId="0" borderId="0" xfId="17" applyFont="1" applyAlignment="1">
      <alignment horizontal="center" vertical="center"/>
    </xf>
    <xf numFmtId="49" fontId="11" fillId="0" borderId="0" xfId="17" applyNumberFormat="1" applyFont="1" applyAlignment="1">
      <alignment horizontal="left" vertical="top"/>
    </xf>
    <xf numFmtId="0" fontId="17" fillId="3" borderId="10" xfId="12" applyFont="1" applyFill="1" applyBorder="1" applyAlignment="1">
      <alignment horizontal="center" vertical="center" wrapText="1" readingOrder="1"/>
    </xf>
    <xf numFmtId="164" fontId="11" fillId="0" borderId="0" xfId="17" applyNumberFormat="1" applyFont="1" applyAlignment="1">
      <alignment vertical="top"/>
    </xf>
    <xf numFmtId="0" fontId="10" fillId="0" borderId="0" xfId="0" applyFont="1" applyAlignment="1">
      <alignment horizontal="center" vertical="top"/>
    </xf>
    <xf numFmtId="0" fontId="10" fillId="0" borderId="0" xfId="17" applyFont="1" applyAlignment="1">
      <alignment horizontal="right" vertical="top"/>
    </xf>
    <xf numFmtId="0" fontId="11" fillId="0" borderId="0" xfId="17" applyFont="1" applyAlignment="1">
      <alignment horizontal="right" vertical="top"/>
    </xf>
    <xf numFmtId="0" fontId="18" fillId="3" borderId="7" xfId="12" applyFont="1" applyFill="1" applyBorder="1" applyAlignment="1">
      <alignment horizontal="center" vertical="center" wrapText="1" readingOrder="1"/>
    </xf>
    <xf numFmtId="164" fontId="11" fillId="0" borderId="0" xfId="0" applyNumberFormat="1" applyFont="1" applyAlignment="1">
      <alignment horizontal="right" vertical="top"/>
    </xf>
    <xf numFmtId="164" fontId="10" fillId="0" borderId="0" xfId="17" applyNumberFormat="1" applyFont="1" applyAlignment="1">
      <alignment vertical="top"/>
    </xf>
    <xf numFmtId="49" fontId="11" fillId="0" borderId="0" xfId="17" applyNumberFormat="1" applyFont="1" applyAlignment="1">
      <alignment horizontal="justify" vertical="top" wrapText="1"/>
    </xf>
    <xf numFmtId="49" fontId="11" fillId="0" borderId="0" xfId="17" applyNumberFormat="1" applyFont="1" applyAlignment="1">
      <alignment horizontal="left" vertical="top"/>
    </xf>
    <xf numFmtId="49" fontId="13" fillId="0" borderId="1" xfId="17" applyNumberFormat="1" applyFont="1" applyBorder="1" applyAlignment="1">
      <alignment horizontal="left" vertical="top"/>
    </xf>
    <xf numFmtId="49" fontId="13" fillId="0" borderId="0" xfId="17" applyNumberFormat="1" applyFont="1" applyAlignment="1">
      <alignment horizontal="left" vertical="top"/>
    </xf>
    <xf numFmtId="0" fontId="11" fillId="4" borderId="0" xfId="17" applyFont="1" applyFill="1" applyAlignment="1">
      <alignment horizontal="justify" vertical="center"/>
    </xf>
    <xf numFmtId="0" fontId="11" fillId="4" borderId="0" xfId="17" applyFont="1" applyFill="1" applyAlignment="1">
      <alignment horizontal="left" vertical="center"/>
    </xf>
    <xf numFmtId="49" fontId="11" fillId="5" borderId="0" xfId="17" applyNumberFormat="1" applyFont="1" applyFill="1" applyAlignment="1">
      <alignment horizontal="left" vertical="top"/>
    </xf>
    <xf numFmtId="49" fontId="11" fillId="0" borderId="0" xfId="17" applyNumberFormat="1" applyFont="1" applyAlignment="1">
      <alignment horizontal="center" vertical="top"/>
    </xf>
    <xf numFmtId="0" fontId="15" fillId="2" borderId="0" xfId="12" applyFont="1" applyFill="1" applyAlignment="1">
      <alignment horizontal="center" vertical="center"/>
    </xf>
    <xf numFmtId="0" fontId="16" fillId="2" borderId="0" xfId="12" applyFont="1" applyFill="1" applyAlignment="1">
      <alignment horizontal="center" vertical="center"/>
    </xf>
    <xf numFmtId="0" fontId="17" fillId="3" borderId="5" xfId="12" applyFont="1" applyFill="1" applyBorder="1" applyAlignment="1">
      <alignment horizontal="center" vertical="center" wrapText="1" readingOrder="1"/>
    </xf>
    <xf numFmtId="0" fontId="17" fillId="3" borderId="4" xfId="12" applyFont="1" applyFill="1" applyBorder="1" applyAlignment="1">
      <alignment horizontal="center" vertical="center" wrapText="1" readingOrder="1"/>
    </xf>
    <xf numFmtId="0" fontId="17" fillId="3" borderId="9" xfId="12" applyFont="1" applyFill="1" applyBorder="1" applyAlignment="1">
      <alignment horizontal="center" vertical="center" wrapText="1" readingOrder="1"/>
    </xf>
    <xf numFmtId="0" fontId="17" fillId="3" borderId="10" xfId="12" applyFont="1" applyFill="1" applyBorder="1" applyAlignment="1">
      <alignment horizontal="center" vertical="center" wrapText="1" readingOrder="1"/>
    </xf>
    <xf numFmtId="0" fontId="17" fillId="3" borderId="6" xfId="12" applyFont="1" applyFill="1" applyBorder="1" applyAlignment="1">
      <alignment horizontal="center" vertical="center" wrapText="1" readingOrder="1"/>
    </xf>
    <xf numFmtId="0" fontId="17" fillId="3" borderId="7" xfId="12" applyFont="1" applyFill="1" applyBorder="1" applyAlignment="1">
      <alignment horizontal="center" vertical="center" wrapText="1" readingOrder="1"/>
    </xf>
    <xf numFmtId="0" fontId="17" fillId="3" borderId="3" xfId="12" applyFont="1" applyFill="1" applyBorder="1" applyAlignment="1">
      <alignment horizontal="center" vertical="center" wrapText="1" readingOrder="1"/>
    </xf>
    <xf numFmtId="0" fontId="17" fillId="3" borderId="11" xfId="12" applyFont="1" applyFill="1" applyBorder="1" applyAlignment="1">
      <alignment horizontal="center" vertical="center" wrapText="1" readingOrder="1"/>
    </xf>
    <xf numFmtId="0" fontId="17" fillId="3" borderId="8" xfId="12" applyFont="1" applyFill="1" applyBorder="1" applyAlignment="1">
      <alignment horizontal="center" vertical="center" wrapText="1" readingOrder="1"/>
    </xf>
  </cellXfs>
  <cellStyles count="18">
    <cellStyle name="Millares 2" xfId="10" xr:uid="{00000000-0005-0000-0000-000000000000}"/>
    <cellStyle name="Normal" xfId="0" builtinId="0"/>
    <cellStyle name="Normal 11" xfId="4" xr:uid="{00000000-0005-0000-0000-000002000000}"/>
    <cellStyle name="Normal 12" xfId="5" xr:uid="{00000000-0005-0000-0000-000003000000}"/>
    <cellStyle name="Normal 2" xfId="2" xr:uid="{00000000-0005-0000-0000-000004000000}"/>
    <cellStyle name="Normal 2 2" xfId="3" xr:uid="{00000000-0005-0000-0000-000005000000}"/>
    <cellStyle name="Normal 2 3" xfId="12" xr:uid="{00000000-0005-0000-0000-000006000000}"/>
    <cellStyle name="Normal 3" xfId="6" xr:uid="{00000000-0005-0000-0000-000007000000}"/>
    <cellStyle name="Normal 4" xfId="8" xr:uid="{00000000-0005-0000-0000-000008000000}"/>
    <cellStyle name="Normal 4 2" xfId="11" xr:uid="{00000000-0005-0000-0000-000009000000}"/>
    <cellStyle name="Normal 4 2 2" xfId="13" xr:uid="{00000000-0005-0000-0000-00000A000000}"/>
    <cellStyle name="Normal 4 2 2 2" xfId="16" xr:uid="{00000000-0005-0000-0000-00000B000000}"/>
    <cellStyle name="Normal 4 2 3" xfId="7" xr:uid="{00000000-0005-0000-0000-00000C000000}"/>
    <cellStyle name="Normal 4 2 3 2" xfId="15" xr:uid="{00000000-0005-0000-0000-00000D000000}"/>
    <cellStyle name="Normal 5" xfId="1" xr:uid="{00000000-0005-0000-0000-00000E000000}"/>
    <cellStyle name="Normal 6" xfId="9" xr:uid="{00000000-0005-0000-0000-00000F000000}"/>
    <cellStyle name="Normal 6 2" xfId="14" xr:uid="{00000000-0005-0000-0000-000010000000}"/>
    <cellStyle name="Normal 6 2 2" xfId="17" xr:uid="{00000000-0005-0000-0000-000011000000}"/>
  </cellStyles>
  <dxfs count="0"/>
  <tableStyles count="0" defaultTableStyle="TableStyleMedium2" defaultPivotStyle="PivotStyleLight16"/>
  <colors>
    <mruColors>
      <color rgb="FFE9E6D7"/>
      <color rgb="FFF8F7F2"/>
      <color rgb="FF929292"/>
      <color rgb="FFBFBFBF"/>
      <color rgb="FF28A659"/>
      <color rgb="FF1E7C42"/>
      <color rgb="FF1F83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GOB 2019 - 2024">
      <a:dk1>
        <a:sysClr val="windowText" lastClr="000000"/>
      </a:dk1>
      <a:lt1>
        <a:sysClr val="window" lastClr="FFFFFF"/>
      </a:lt1>
      <a:dk2>
        <a:srgbClr val="B5A66B"/>
      </a:dk2>
      <a:lt2>
        <a:srgbClr val="4B4B4D"/>
      </a:lt2>
      <a:accent1>
        <a:srgbClr val="B5A66B"/>
      </a:accent1>
      <a:accent2>
        <a:srgbClr val="9E213D"/>
      </a:accent2>
      <a:accent3>
        <a:srgbClr val="4B4B4D"/>
      </a:accent3>
      <a:accent4>
        <a:srgbClr val="661429"/>
      </a:accent4>
      <a:accent5>
        <a:srgbClr val="612147"/>
      </a:accent5>
      <a:accent6>
        <a:srgbClr val="E3D9BA"/>
      </a:accent6>
      <a:hlink>
        <a:srgbClr val="621132"/>
      </a:hlink>
      <a:folHlink>
        <a:srgbClr val="B5A66B"/>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86"/>
  <sheetViews>
    <sheetView showGridLines="0" tabSelected="1" zoomScale="70" zoomScaleNormal="70" zoomScaleSheetLayoutView="100" workbookViewId="0">
      <selection activeCell="H8" sqref="A8:XFD151"/>
    </sheetView>
  </sheetViews>
  <sheetFormatPr baseColWidth="10" defaultRowHeight="12.75" x14ac:dyDescent="0.2"/>
  <cols>
    <col min="1" max="3" width="2" style="10" customWidth="1"/>
    <col min="4" max="4" width="6.7109375" style="10" customWidth="1"/>
    <col min="5" max="5" width="60.7109375" style="5" customWidth="1"/>
    <col min="6" max="6" width="2.7109375" style="6" customWidth="1"/>
    <col min="7" max="7" width="24.85546875" style="7" bestFit="1" customWidth="1"/>
    <col min="8" max="12" width="14" style="5" customWidth="1"/>
    <col min="13" max="13" width="14.42578125" style="5" customWidth="1"/>
    <col min="14" max="15" width="14" style="5" customWidth="1"/>
    <col min="16" max="16" width="13" style="8" bestFit="1" customWidth="1"/>
    <col min="17" max="17" width="16.42578125" style="30" bestFit="1" customWidth="1"/>
    <col min="18" max="19" width="11.42578125" style="5"/>
    <col min="20" max="20" width="13.5703125" style="5" bestFit="1" customWidth="1"/>
    <col min="21" max="16384" width="11.42578125" style="5"/>
  </cols>
  <sheetData>
    <row r="1" spans="1:20" s="1" customFormat="1" ht="15.75" customHeight="1" x14ac:dyDescent="0.2">
      <c r="A1" s="64" t="s">
        <v>6</v>
      </c>
      <c r="B1" s="64"/>
      <c r="C1" s="64"/>
      <c r="D1" s="64"/>
      <c r="E1" s="64"/>
      <c r="F1" s="64"/>
      <c r="G1" s="64"/>
      <c r="H1" s="64"/>
      <c r="I1" s="64"/>
      <c r="J1" s="64"/>
      <c r="K1" s="64"/>
      <c r="L1" s="64"/>
      <c r="M1" s="64"/>
      <c r="N1" s="64"/>
      <c r="O1" s="64"/>
      <c r="P1" s="3"/>
      <c r="Q1" s="28"/>
    </row>
    <row r="2" spans="1:20" s="1" customFormat="1" ht="15.75" customHeight="1" x14ac:dyDescent="0.2">
      <c r="A2" s="64" t="s">
        <v>5</v>
      </c>
      <c r="B2" s="64"/>
      <c r="C2" s="64"/>
      <c r="D2" s="64"/>
      <c r="E2" s="64"/>
      <c r="F2" s="64"/>
      <c r="G2" s="64"/>
      <c r="H2" s="64"/>
      <c r="I2" s="64"/>
      <c r="J2" s="64"/>
      <c r="K2" s="64"/>
      <c r="L2" s="64"/>
      <c r="M2" s="64"/>
      <c r="N2" s="64"/>
      <c r="O2" s="64"/>
      <c r="P2" s="3"/>
      <c r="Q2" s="28"/>
    </row>
    <row r="3" spans="1:20" s="1" customFormat="1" ht="15.75" customHeight="1" x14ac:dyDescent="0.2">
      <c r="A3" s="64" t="s">
        <v>8</v>
      </c>
      <c r="B3" s="64"/>
      <c r="C3" s="64"/>
      <c r="D3" s="64"/>
      <c r="E3" s="64"/>
      <c r="F3" s="64"/>
      <c r="G3" s="64"/>
      <c r="H3" s="64"/>
      <c r="I3" s="64"/>
      <c r="J3" s="64"/>
      <c r="K3" s="64"/>
      <c r="L3" s="64"/>
      <c r="M3" s="64"/>
      <c r="N3" s="64"/>
      <c r="O3" s="64"/>
      <c r="P3" s="3"/>
      <c r="Q3" s="28"/>
    </row>
    <row r="4" spans="1:20" s="2" customFormat="1" ht="15.75" customHeight="1" x14ac:dyDescent="0.2">
      <c r="A4" s="65" t="s">
        <v>119</v>
      </c>
      <c r="B4" s="65"/>
      <c r="C4" s="65"/>
      <c r="D4" s="65"/>
      <c r="E4" s="65"/>
      <c r="F4" s="65"/>
      <c r="G4" s="65"/>
      <c r="H4" s="65"/>
      <c r="I4" s="65"/>
      <c r="J4" s="65"/>
      <c r="K4" s="65"/>
      <c r="L4" s="65"/>
      <c r="M4" s="65"/>
      <c r="N4" s="65"/>
      <c r="O4" s="65"/>
      <c r="P4" s="3"/>
      <c r="Q4" s="29"/>
    </row>
    <row r="5" spans="1:20" s="2" customFormat="1" ht="15.75" customHeight="1" x14ac:dyDescent="0.2">
      <c r="A5" s="65" t="s">
        <v>72</v>
      </c>
      <c r="B5" s="65"/>
      <c r="C5" s="65"/>
      <c r="D5" s="65"/>
      <c r="E5" s="65"/>
      <c r="F5" s="65"/>
      <c r="G5" s="65"/>
      <c r="H5" s="65"/>
      <c r="I5" s="65"/>
      <c r="J5" s="65"/>
      <c r="K5" s="65"/>
      <c r="L5" s="65"/>
      <c r="M5" s="65"/>
      <c r="N5" s="65"/>
      <c r="O5" s="65"/>
      <c r="P5" s="3"/>
      <c r="Q5" s="29"/>
    </row>
    <row r="6" spans="1:20" s="2" customFormat="1" ht="15.75" customHeight="1" x14ac:dyDescent="0.2">
      <c r="A6" s="66" t="s">
        <v>9</v>
      </c>
      <c r="B6" s="67"/>
      <c r="C6" s="67"/>
      <c r="D6" s="67"/>
      <c r="E6" s="67"/>
      <c r="F6" s="67" t="s">
        <v>10</v>
      </c>
      <c r="G6" s="67"/>
      <c r="H6" s="67" t="s">
        <v>1</v>
      </c>
      <c r="I6" s="67"/>
      <c r="J6" s="67"/>
      <c r="K6" s="67"/>
      <c r="L6" s="67"/>
      <c r="M6" s="67"/>
      <c r="N6" s="67"/>
      <c r="O6" s="72"/>
      <c r="P6" s="3"/>
      <c r="Q6" s="29"/>
    </row>
    <row r="7" spans="1:20" s="2" customFormat="1" ht="15.75" customHeight="1" x14ac:dyDescent="0.2">
      <c r="A7" s="68"/>
      <c r="B7" s="69"/>
      <c r="C7" s="69"/>
      <c r="D7" s="69"/>
      <c r="E7" s="69"/>
      <c r="F7" s="69"/>
      <c r="G7" s="69"/>
      <c r="H7" s="48" t="s">
        <v>75</v>
      </c>
      <c r="I7" s="48" t="s">
        <v>76</v>
      </c>
      <c r="J7" s="48" t="s">
        <v>77</v>
      </c>
      <c r="K7" s="48" t="s">
        <v>79</v>
      </c>
      <c r="L7" s="48" t="s">
        <v>83</v>
      </c>
      <c r="M7" s="48" t="s">
        <v>81</v>
      </c>
      <c r="N7" s="48" t="s">
        <v>82</v>
      </c>
      <c r="O7" s="73" t="s">
        <v>0</v>
      </c>
      <c r="P7" s="3"/>
      <c r="Q7" s="29"/>
    </row>
    <row r="8" spans="1:20" s="3" customFormat="1" ht="59.25" customHeight="1" x14ac:dyDescent="0.2">
      <c r="A8" s="70"/>
      <c r="B8" s="71"/>
      <c r="C8" s="71"/>
      <c r="D8" s="71"/>
      <c r="E8" s="71"/>
      <c r="F8" s="71"/>
      <c r="G8" s="71"/>
      <c r="H8" s="53" t="s">
        <v>46</v>
      </c>
      <c r="I8" s="53" t="s">
        <v>7</v>
      </c>
      <c r="J8" s="53" t="s">
        <v>78</v>
      </c>
      <c r="K8" s="53" t="s">
        <v>80</v>
      </c>
      <c r="L8" s="53" t="s">
        <v>84</v>
      </c>
      <c r="M8" s="53" t="s">
        <v>47</v>
      </c>
      <c r="N8" s="53" t="s">
        <v>2</v>
      </c>
      <c r="O8" s="74"/>
      <c r="Q8" s="4"/>
    </row>
    <row r="9" spans="1:20" ht="3" customHeight="1" x14ac:dyDescent="0.2"/>
    <row r="10" spans="1:20" ht="18" customHeight="1" x14ac:dyDescent="0.2">
      <c r="A10" s="63" t="s">
        <v>0</v>
      </c>
      <c r="B10" s="63"/>
      <c r="C10" s="63"/>
      <c r="D10" s="63"/>
      <c r="E10" s="63"/>
      <c r="H10" s="49">
        <f>SUM(H12,H20,H119,H125)</f>
        <v>149071555.26999998</v>
      </c>
      <c r="I10" s="49">
        <f t="shared" ref="I10:O10" si="0">SUM(I12,I20,I119,I125)</f>
        <v>58790696.45000001</v>
      </c>
      <c r="J10" s="52">
        <f t="shared" si="0"/>
        <v>0</v>
      </c>
      <c r="K10" s="52">
        <f t="shared" si="0"/>
        <v>0</v>
      </c>
      <c r="L10" s="52">
        <f t="shared" si="0"/>
        <v>0</v>
      </c>
      <c r="M10" s="52">
        <f t="shared" si="0"/>
        <v>0</v>
      </c>
      <c r="N10" s="49">
        <f t="shared" si="0"/>
        <v>88623800.009999976</v>
      </c>
      <c r="O10" s="49">
        <f t="shared" si="0"/>
        <v>296486051.72999996</v>
      </c>
      <c r="Q10" s="49"/>
      <c r="R10" s="49"/>
      <c r="S10" s="49"/>
      <c r="T10" s="49"/>
    </row>
    <row r="11" spans="1:20" ht="12.75" customHeight="1" x14ac:dyDescent="0.2">
      <c r="Q11" s="49"/>
      <c r="R11" s="49"/>
      <c r="S11" s="49"/>
      <c r="T11" s="49"/>
    </row>
    <row r="12" spans="1:20" s="33" customFormat="1" ht="18" customHeight="1" x14ac:dyDescent="0.2">
      <c r="A12" s="60" t="s">
        <v>74</v>
      </c>
      <c r="B12" s="60"/>
      <c r="C12" s="60"/>
      <c r="D12" s="60"/>
      <c r="E12" s="60"/>
      <c r="F12" s="35"/>
      <c r="G12" s="36"/>
      <c r="H12" s="37">
        <f>SUM(H13)</f>
        <v>0</v>
      </c>
      <c r="I12" s="38">
        <f t="shared" ref="I12:O12" si="1">SUM(I13)</f>
        <v>2356545</v>
      </c>
      <c r="J12" s="37">
        <f t="shared" si="1"/>
        <v>0</v>
      </c>
      <c r="K12" s="37">
        <f t="shared" si="1"/>
        <v>0</v>
      </c>
      <c r="L12" s="37">
        <f t="shared" si="1"/>
        <v>0</v>
      </c>
      <c r="M12" s="37">
        <f t="shared" si="1"/>
        <v>0</v>
      </c>
      <c r="N12" s="37">
        <f t="shared" si="1"/>
        <v>0</v>
      </c>
      <c r="O12" s="38">
        <f t="shared" si="1"/>
        <v>2356545</v>
      </c>
      <c r="P12" s="46"/>
      <c r="Q12" s="49"/>
      <c r="R12" s="49"/>
      <c r="S12" s="49"/>
      <c r="T12" s="49"/>
    </row>
    <row r="13" spans="1:20" x14ac:dyDescent="0.2">
      <c r="B13" s="57" t="s">
        <v>67</v>
      </c>
      <c r="C13" s="57"/>
      <c r="D13" s="57"/>
      <c r="E13" s="57"/>
      <c r="H13" s="52">
        <f t="shared" ref="H13:O14" si="2">SUM(H14)</f>
        <v>0</v>
      </c>
      <c r="I13" s="9">
        <f t="shared" si="2"/>
        <v>2356545</v>
      </c>
      <c r="J13" s="52">
        <f t="shared" si="2"/>
        <v>0</v>
      </c>
      <c r="K13" s="52">
        <f t="shared" si="2"/>
        <v>0</v>
      </c>
      <c r="L13" s="52">
        <f t="shared" si="2"/>
        <v>0</v>
      </c>
      <c r="M13" s="52">
        <f t="shared" si="2"/>
        <v>0</v>
      </c>
      <c r="N13" s="52">
        <f t="shared" si="2"/>
        <v>0</v>
      </c>
      <c r="O13" s="9">
        <f t="shared" si="2"/>
        <v>2356545</v>
      </c>
    </row>
    <row r="14" spans="1:20" x14ac:dyDescent="0.2">
      <c r="C14" s="57" t="s">
        <v>73</v>
      </c>
      <c r="D14" s="57"/>
      <c r="E14" s="57"/>
      <c r="H14" s="52">
        <f t="shared" si="2"/>
        <v>0</v>
      </c>
      <c r="I14" s="9">
        <f t="shared" si="2"/>
        <v>2356545</v>
      </c>
      <c r="J14" s="52">
        <f t="shared" si="2"/>
        <v>0</v>
      </c>
      <c r="K14" s="52">
        <f t="shared" si="2"/>
        <v>0</v>
      </c>
      <c r="L14" s="52">
        <f t="shared" si="2"/>
        <v>0</v>
      </c>
      <c r="M14" s="52">
        <f t="shared" si="2"/>
        <v>0</v>
      </c>
      <c r="N14" s="52">
        <f t="shared" si="2"/>
        <v>0</v>
      </c>
      <c r="O14" s="9">
        <f t="shared" si="2"/>
        <v>2356545</v>
      </c>
      <c r="T14" s="55"/>
    </row>
    <row r="15" spans="1:20" s="6" customFormat="1" x14ac:dyDescent="0.2">
      <c r="A15" s="39"/>
      <c r="B15" s="39"/>
      <c r="C15" s="40"/>
      <c r="D15" s="41" t="s">
        <v>86</v>
      </c>
      <c r="E15" s="42" t="s">
        <v>87</v>
      </c>
      <c r="F15" s="40"/>
      <c r="G15" s="45"/>
      <c r="H15" s="43">
        <f t="shared" ref="H15:K15" si="3">SUM(H16:H18)</f>
        <v>0</v>
      </c>
      <c r="I15" s="44">
        <f t="shared" si="3"/>
        <v>2356545</v>
      </c>
      <c r="J15" s="43">
        <f t="shared" si="3"/>
        <v>0</v>
      </c>
      <c r="K15" s="43">
        <f t="shared" si="3"/>
        <v>0</v>
      </c>
      <c r="L15" s="43">
        <f>SUM(L16:L18)</f>
        <v>0</v>
      </c>
      <c r="M15" s="43">
        <f t="shared" ref="M15:O15" si="4">SUM(M16:M18)</f>
        <v>0</v>
      </c>
      <c r="N15" s="43">
        <f t="shared" si="4"/>
        <v>0</v>
      </c>
      <c r="O15" s="44">
        <f t="shared" si="4"/>
        <v>2356545</v>
      </c>
      <c r="P15" s="8"/>
      <c r="Q15" s="31"/>
    </row>
    <row r="16" spans="1:20" x14ac:dyDescent="0.2">
      <c r="C16" s="47"/>
      <c r="E16" s="20" t="s">
        <v>121</v>
      </c>
      <c r="G16" s="7" t="s">
        <v>12</v>
      </c>
      <c r="H16" s="22">
        <v>0</v>
      </c>
      <c r="I16" s="14">
        <v>694557</v>
      </c>
      <c r="J16" s="22">
        <v>0</v>
      </c>
      <c r="K16" s="22">
        <v>0</v>
      </c>
      <c r="L16" s="22">
        <v>0</v>
      </c>
      <c r="M16" s="22">
        <v>0</v>
      </c>
      <c r="N16" s="22">
        <v>0</v>
      </c>
      <c r="O16" s="14">
        <f t="shared" ref="O16:O18" si="5">SUM(H16:N16)</f>
        <v>694557</v>
      </c>
    </row>
    <row r="17" spans="1:17" ht="25.5" x14ac:dyDescent="0.2">
      <c r="C17" s="47"/>
      <c r="E17" s="20" t="s">
        <v>92</v>
      </c>
      <c r="G17" s="7" t="s">
        <v>12</v>
      </c>
      <c r="H17" s="22">
        <v>0</v>
      </c>
      <c r="I17" s="14">
        <v>1011988</v>
      </c>
      <c r="J17" s="22">
        <v>0</v>
      </c>
      <c r="K17" s="22">
        <v>0</v>
      </c>
      <c r="L17" s="22">
        <v>0</v>
      </c>
      <c r="M17" s="22">
        <v>0</v>
      </c>
      <c r="N17" s="22">
        <v>0</v>
      </c>
      <c r="O17" s="14">
        <f t="shared" si="5"/>
        <v>1011988</v>
      </c>
    </row>
    <row r="18" spans="1:17" x14ac:dyDescent="0.2">
      <c r="C18" s="47"/>
      <c r="E18" s="20" t="s">
        <v>93</v>
      </c>
      <c r="G18" s="7" t="s">
        <v>12</v>
      </c>
      <c r="H18" s="22">
        <v>0</v>
      </c>
      <c r="I18" s="14">
        <v>650000</v>
      </c>
      <c r="J18" s="22">
        <v>0</v>
      </c>
      <c r="K18" s="22">
        <v>0</v>
      </c>
      <c r="L18" s="22">
        <v>0</v>
      </c>
      <c r="M18" s="22">
        <v>0</v>
      </c>
      <c r="N18" s="22">
        <v>0</v>
      </c>
      <c r="O18" s="14">
        <f t="shared" si="5"/>
        <v>650000</v>
      </c>
    </row>
    <row r="19" spans="1:17" x14ac:dyDescent="0.2">
      <c r="E19" s="12"/>
      <c r="H19" s="13"/>
      <c r="I19" s="13"/>
      <c r="J19" s="13"/>
      <c r="K19" s="13"/>
      <c r="L19" s="14"/>
      <c r="M19" s="13"/>
      <c r="N19" s="13"/>
      <c r="O19" s="14"/>
    </row>
    <row r="20" spans="1:17" s="33" customFormat="1" ht="27" customHeight="1" x14ac:dyDescent="0.2">
      <c r="A20" s="60" t="s">
        <v>3</v>
      </c>
      <c r="B20" s="60"/>
      <c r="C20" s="60"/>
      <c r="D20" s="60"/>
      <c r="E20" s="60"/>
      <c r="F20" s="35"/>
      <c r="G20" s="36"/>
      <c r="H20" s="37">
        <f>SUM(H21)</f>
        <v>0</v>
      </c>
      <c r="I20" s="38">
        <f t="shared" ref="I20:O20" si="6">SUM(I21)</f>
        <v>55846739.45000001</v>
      </c>
      <c r="J20" s="37">
        <f t="shared" si="6"/>
        <v>0</v>
      </c>
      <c r="K20" s="37">
        <f t="shared" si="6"/>
        <v>0</v>
      </c>
      <c r="L20" s="37">
        <f t="shared" si="6"/>
        <v>0</v>
      </c>
      <c r="M20" s="37">
        <f t="shared" si="6"/>
        <v>0</v>
      </c>
      <c r="N20" s="37">
        <f t="shared" si="6"/>
        <v>0</v>
      </c>
      <c r="O20" s="38">
        <f t="shared" si="6"/>
        <v>55846739.45000001</v>
      </c>
      <c r="P20" s="46"/>
      <c r="Q20" s="34"/>
    </row>
    <row r="21" spans="1:17" x14ac:dyDescent="0.2">
      <c r="A21" s="19"/>
      <c r="B21" s="57" t="s">
        <v>67</v>
      </c>
      <c r="C21" s="57"/>
      <c r="D21" s="57"/>
      <c r="E21" s="57"/>
      <c r="F21" s="5"/>
      <c r="H21" s="52">
        <f>SUM(H22,H30)</f>
        <v>0</v>
      </c>
      <c r="I21" s="9">
        <f>SUM(I22,I30)</f>
        <v>55846739.45000001</v>
      </c>
      <c r="J21" s="52">
        <f t="shared" ref="J21:O21" si="7">SUM(J22,J30)</f>
        <v>0</v>
      </c>
      <c r="K21" s="52">
        <f t="shared" si="7"/>
        <v>0</v>
      </c>
      <c r="L21" s="52">
        <f t="shared" si="7"/>
        <v>0</v>
      </c>
      <c r="M21" s="52">
        <f t="shared" si="7"/>
        <v>0</v>
      </c>
      <c r="N21" s="52">
        <f t="shared" si="7"/>
        <v>0</v>
      </c>
      <c r="O21" s="9">
        <f t="shared" si="7"/>
        <v>55846739.45000001</v>
      </c>
      <c r="P21" s="7"/>
    </row>
    <row r="22" spans="1:17" ht="12.75" customHeight="1" x14ac:dyDescent="0.2">
      <c r="A22" s="19"/>
      <c r="B22" s="19"/>
      <c r="C22" s="56" t="s">
        <v>19</v>
      </c>
      <c r="D22" s="56"/>
      <c r="E22" s="56"/>
      <c r="F22" s="5"/>
      <c r="H22" s="52">
        <f>SUM(H23)</f>
        <v>0</v>
      </c>
      <c r="I22" s="9">
        <f t="shared" ref="I22:O22" si="8">SUM(I23)</f>
        <v>4957897.1899999995</v>
      </c>
      <c r="J22" s="52">
        <f t="shared" si="8"/>
        <v>0</v>
      </c>
      <c r="K22" s="52">
        <f t="shared" si="8"/>
        <v>0</v>
      </c>
      <c r="L22" s="52">
        <f t="shared" si="8"/>
        <v>0</v>
      </c>
      <c r="M22" s="52">
        <f t="shared" si="8"/>
        <v>0</v>
      </c>
      <c r="N22" s="52">
        <f t="shared" si="8"/>
        <v>0</v>
      </c>
      <c r="O22" s="9">
        <f t="shared" si="8"/>
        <v>4957897.1899999995</v>
      </c>
      <c r="P22" s="7"/>
    </row>
    <row r="23" spans="1:17" s="6" customFormat="1" x14ac:dyDescent="0.2">
      <c r="A23" s="39"/>
      <c r="B23" s="39"/>
      <c r="C23" s="40"/>
      <c r="D23" s="41" t="s">
        <v>89</v>
      </c>
      <c r="E23" s="42" t="s">
        <v>90</v>
      </c>
      <c r="F23" s="40"/>
      <c r="G23" s="45"/>
      <c r="H23" s="43">
        <f>SUM(H24:H29)</f>
        <v>0</v>
      </c>
      <c r="I23" s="44">
        <f>SUM(I24:I29)</f>
        <v>4957897.1899999995</v>
      </c>
      <c r="J23" s="43">
        <f t="shared" ref="J23:O23" si="9">SUM(J24:J29)</f>
        <v>0</v>
      </c>
      <c r="K23" s="43">
        <f t="shared" si="9"/>
        <v>0</v>
      </c>
      <c r="L23" s="43">
        <f t="shared" si="9"/>
        <v>0</v>
      </c>
      <c r="M23" s="43">
        <f t="shared" si="9"/>
        <v>0</v>
      </c>
      <c r="N23" s="43">
        <f t="shared" si="9"/>
        <v>0</v>
      </c>
      <c r="O23" s="44">
        <f t="shared" si="9"/>
        <v>4957897.1899999995</v>
      </c>
      <c r="P23" s="8"/>
      <c r="Q23" s="31"/>
    </row>
    <row r="24" spans="1:17" ht="38.25" x14ac:dyDescent="0.2">
      <c r="A24" s="19"/>
      <c r="B24" s="19"/>
      <c r="C24" s="19"/>
      <c r="D24" s="19"/>
      <c r="E24" s="20" t="s">
        <v>122</v>
      </c>
      <c r="F24" s="5"/>
      <c r="G24" s="7" t="s">
        <v>34</v>
      </c>
      <c r="H24" s="51">
        <v>0</v>
      </c>
      <c r="I24" s="14">
        <v>201505.57</v>
      </c>
      <c r="J24" s="51">
        <v>0</v>
      </c>
      <c r="K24" s="51">
        <v>0</v>
      </c>
      <c r="L24" s="51">
        <v>0</v>
      </c>
      <c r="M24" s="51">
        <v>0</v>
      </c>
      <c r="N24" s="51">
        <v>0</v>
      </c>
      <c r="O24" s="14">
        <f t="shared" ref="O24:O29" si="10">SUM(H24:N24)</f>
        <v>201505.57</v>
      </c>
      <c r="P24" s="7"/>
    </row>
    <row r="25" spans="1:17" ht="38.25" x14ac:dyDescent="0.2">
      <c r="A25" s="19"/>
      <c r="B25" s="19"/>
      <c r="C25" s="19"/>
      <c r="D25" s="19"/>
      <c r="E25" s="20" t="s">
        <v>123</v>
      </c>
      <c r="F25" s="5"/>
      <c r="G25" s="7" t="s">
        <v>59</v>
      </c>
      <c r="H25" s="51">
        <v>0</v>
      </c>
      <c r="I25" s="14">
        <v>954310.44</v>
      </c>
      <c r="J25" s="51">
        <v>0</v>
      </c>
      <c r="K25" s="51">
        <v>0</v>
      </c>
      <c r="L25" s="51">
        <v>0</v>
      </c>
      <c r="M25" s="51">
        <v>0</v>
      </c>
      <c r="N25" s="51">
        <v>0</v>
      </c>
      <c r="O25" s="14">
        <f t="shared" si="10"/>
        <v>954310.44</v>
      </c>
      <c r="P25" s="7"/>
    </row>
    <row r="26" spans="1:17" ht="38.25" x14ac:dyDescent="0.2">
      <c r="A26" s="19"/>
      <c r="B26" s="19"/>
      <c r="C26" s="19"/>
      <c r="D26" s="19"/>
      <c r="E26" s="20" t="s">
        <v>124</v>
      </c>
      <c r="F26" s="5"/>
      <c r="G26" s="7" t="s">
        <v>69</v>
      </c>
      <c r="H26" s="51">
        <v>0</v>
      </c>
      <c r="I26" s="14">
        <v>1808612.87</v>
      </c>
      <c r="J26" s="51">
        <v>0</v>
      </c>
      <c r="K26" s="51">
        <v>0</v>
      </c>
      <c r="L26" s="51">
        <v>0</v>
      </c>
      <c r="M26" s="51">
        <v>0</v>
      </c>
      <c r="N26" s="51">
        <v>0</v>
      </c>
      <c r="O26" s="14">
        <f t="shared" si="10"/>
        <v>1808612.87</v>
      </c>
      <c r="P26" s="7"/>
    </row>
    <row r="27" spans="1:17" ht="38.25" x14ac:dyDescent="0.2">
      <c r="A27" s="19"/>
      <c r="B27" s="19"/>
      <c r="C27" s="19"/>
      <c r="D27" s="19"/>
      <c r="E27" s="20" t="s">
        <v>125</v>
      </c>
      <c r="F27" s="5"/>
      <c r="G27" s="7" t="s">
        <v>71</v>
      </c>
      <c r="H27" s="51">
        <v>0</v>
      </c>
      <c r="I27" s="14">
        <v>685780.9</v>
      </c>
      <c r="J27" s="51">
        <v>0</v>
      </c>
      <c r="K27" s="51">
        <v>0</v>
      </c>
      <c r="L27" s="51">
        <v>0</v>
      </c>
      <c r="M27" s="51">
        <v>0</v>
      </c>
      <c r="N27" s="51">
        <v>0</v>
      </c>
      <c r="O27" s="14">
        <f t="shared" si="10"/>
        <v>685780.9</v>
      </c>
      <c r="P27" s="7"/>
    </row>
    <row r="28" spans="1:17" ht="38.25" x14ac:dyDescent="0.2">
      <c r="A28" s="19"/>
      <c r="B28" s="19"/>
      <c r="C28" s="19"/>
      <c r="D28" s="19"/>
      <c r="E28" s="20" t="s">
        <v>126</v>
      </c>
      <c r="F28" s="5"/>
      <c r="G28" s="7" t="s">
        <v>40</v>
      </c>
      <c r="H28" s="51">
        <v>0</v>
      </c>
      <c r="I28" s="14">
        <v>749410.25</v>
      </c>
      <c r="J28" s="51">
        <v>0</v>
      </c>
      <c r="K28" s="51">
        <v>0</v>
      </c>
      <c r="L28" s="51">
        <v>0</v>
      </c>
      <c r="M28" s="51">
        <v>0</v>
      </c>
      <c r="N28" s="51">
        <v>0</v>
      </c>
      <c r="O28" s="14">
        <f t="shared" si="10"/>
        <v>749410.25</v>
      </c>
      <c r="P28" s="7"/>
    </row>
    <row r="29" spans="1:17" ht="38.25" x14ac:dyDescent="0.2">
      <c r="A29" s="19"/>
      <c r="B29" s="19"/>
      <c r="C29" s="19"/>
      <c r="D29" s="19"/>
      <c r="E29" s="20" t="s">
        <v>127</v>
      </c>
      <c r="F29" s="5"/>
      <c r="G29" s="7" t="s">
        <v>31</v>
      </c>
      <c r="H29" s="51">
        <v>0</v>
      </c>
      <c r="I29" s="14">
        <v>558277.16</v>
      </c>
      <c r="J29" s="51">
        <v>0</v>
      </c>
      <c r="K29" s="51">
        <v>0</v>
      </c>
      <c r="L29" s="51">
        <v>0</v>
      </c>
      <c r="M29" s="51">
        <v>0</v>
      </c>
      <c r="N29" s="51">
        <v>0</v>
      </c>
      <c r="O29" s="14">
        <f t="shared" si="10"/>
        <v>558277.16</v>
      </c>
      <c r="P29" s="7"/>
    </row>
    <row r="30" spans="1:17" s="6" customFormat="1" ht="27" customHeight="1" x14ac:dyDescent="0.2">
      <c r="A30" s="47"/>
      <c r="B30" s="47"/>
      <c r="C30" s="56" t="s">
        <v>11</v>
      </c>
      <c r="D30" s="56"/>
      <c r="E30" s="56"/>
      <c r="G30" s="8"/>
      <c r="H30" s="52">
        <f>SUM(H31,H112)</f>
        <v>0</v>
      </c>
      <c r="I30" s="9">
        <f t="shared" ref="I30:O30" si="11">SUM(I31,I112)</f>
        <v>50888842.260000013</v>
      </c>
      <c r="J30" s="52">
        <f t="shared" si="11"/>
        <v>0</v>
      </c>
      <c r="K30" s="52">
        <f t="shared" si="11"/>
        <v>0</v>
      </c>
      <c r="L30" s="52">
        <f t="shared" si="11"/>
        <v>0</v>
      </c>
      <c r="M30" s="52">
        <f t="shared" si="11"/>
        <v>0</v>
      </c>
      <c r="N30" s="52">
        <f t="shared" si="11"/>
        <v>0</v>
      </c>
      <c r="O30" s="9">
        <f t="shared" si="11"/>
        <v>50888842.260000013</v>
      </c>
      <c r="P30" s="8"/>
      <c r="Q30" s="31"/>
    </row>
    <row r="31" spans="1:17" s="6" customFormat="1" x14ac:dyDescent="0.2">
      <c r="A31" s="39"/>
      <c r="B31" s="39"/>
      <c r="C31" s="40"/>
      <c r="D31" s="41" t="s">
        <v>62</v>
      </c>
      <c r="E31" s="42" t="s">
        <v>63</v>
      </c>
      <c r="F31" s="40"/>
      <c r="G31" s="45"/>
      <c r="H31" s="43">
        <f>SUM(H32:H109)</f>
        <v>0</v>
      </c>
      <c r="I31" s="44">
        <f>SUM(I32:I111)</f>
        <v>45279635.63000001</v>
      </c>
      <c r="J31" s="43">
        <f>SUM(J32:J109)</f>
        <v>0</v>
      </c>
      <c r="K31" s="43">
        <f>SUM(K32:K109)</f>
        <v>0</v>
      </c>
      <c r="L31" s="43">
        <f>SUM(L32:L109)</f>
        <v>0</v>
      </c>
      <c r="M31" s="43">
        <f>SUM(M32:M109)</f>
        <v>0</v>
      </c>
      <c r="N31" s="43">
        <f>SUM(N32:N109)</f>
        <v>0</v>
      </c>
      <c r="O31" s="44">
        <f>SUM(O32:O111)</f>
        <v>45279635.63000001</v>
      </c>
      <c r="P31" s="8"/>
      <c r="Q31" s="31"/>
    </row>
    <row r="32" spans="1:17" x14ac:dyDescent="0.2">
      <c r="A32" s="18"/>
      <c r="B32" s="18"/>
      <c r="C32" s="19"/>
      <c r="D32" s="19"/>
      <c r="E32" s="20" t="s">
        <v>175</v>
      </c>
      <c r="F32" s="5"/>
      <c r="G32" s="7" t="s">
        <v>24</v>
      </c>
      <c r="H32" s="51">
        <v>0</v>
      </c>
      <c r="I32" s="14">
        <v>331723.59000000003</v>
      </c>
      <c r="J32" s="51">
        <v>0</v>
      </c>
      <c r="K32" s="51">
        <v>0</v>
      </c>
      <c r="L32" s="51">
        <v>0</v>
      </c>
      <c r="M32" s="51">
        <v>0</v>
      </c>
      <c r="N32" s="51">
        <v>0</v>
      </c>
      <c r="O32" s="14">
        <f t="shared" ref="O32:O63" si="12">SUM(H32:N32)</f>
        <v>331723.59000000003</v>
      </c>
    </row>
    <row r="33" spans="1:15" x14ac:dyDescent="0.2">
      <c r="A33" s="18"/>
      <c r="B33" s="18"/>
      <c r="C33" s="19"/>
      <c r="D33" s="19"/>
      <c r="E33" s="20" t="s">
        <v>129</v>
      </c>
      <c r="F33" s="5"/>
      <c r="G33" s="7" t="s">
        <v>13</v>
      </c>
      <c r="H33" s="51">
        <v>0</v>
      </c>
      <c r="I33" s="14">
        <v>542830.82999999996</v>
      </c>
      <c r="J33" s="51">
        <v>0</v>
      </c>
      <c r="K33" s="51">
        <v>0</v>
      </c>
      <c r="L33" s="51">
        <v>0</v>
      </c>
      <c r="M33" s="51">
        <v>0</v>
      </c>
      <c r="N33" s="51">
        <v>0</v>
      </c>
      <c r="O33" s="14">
        <f t="shared" si="12"/>
        <v>542830.82999999996</v>
      </c>
    </row>
    <row r="34" spans="1:15" x14ac:dyDescent="0.2">
      <c r="A34" s="18"/>
      <c r="B34" s="18"/>
      <c r="C34" s="19"/>
      <c r="D34" s="19"/>
      <c r="E34" s="20" t="s">
        <v>116</v>
      </c>
      <c r="F34" s="5"/>
      <c r="G34" s="7" t="s">
        <v>69</v>
      </c>
      <c r="H34" s="51">
        <v>0</v>
      </c>
      <c r="I34" s="14">
        <v>425823.33</v>
      </c>
      <c r="J34" s="51">
        <v>0</v>
      </c>
      <c r="K34" s="51">
        <v>0</v>
      </c>
      <c r="L34" s="51">
        <v>0</v>
      </c>
      <c r="M34" s="51">
        <v>0</v>
      </c>
      <c r="N34" s="51">
        <v>0</v>
      </c>
      <c r="O34" s="14">
        <f t="shared" si="12"/>
        <v>425823.33</v>
      </c>
    </row>
    <row r="35" spans="1:15" x14ac:dyDescent="0.2">
      <c r="A35" s="18"/>
      <c r="B35" s="18"/>
      <c r="C35" s="19"/>
      <c r="D35" s="19"/>
      <c r="E35" s="20" t="s">
        <v>151</v>
      </c>
      <c r="F35" s="5"/>
      <c r="G35" s="7" t="s">
        <v>88</v>
      </c>
      <c r="H35" s="51">
        <v>0</v>
      </c>
      <c r="I35" s="14">
        <v>248323.39</v>
      </c>
      <c r="J35" s="51">
        <v>0</v>
      </c>
      <c r="K35" s="51">
        <v>0</v>
      </c>
      <c r="L35" s="51">
        <v>0</v>
      </c>
      <c r="M35" s="51">
        <v>0</v>
      </c>
      <c r="N35" s="51">
        <v>0</v>
      </c>
      <c r="O35" s="14">
        <f t="shared" si="12"/>
        <v>248323.39</v>
      </c>
    </row>
    <row r="36" spans="1:15" x14ac:dyDescent="0.2">
      <c r="A36" s="18"/>
      <c r="B36" s="18"/>
      <c r="C36" s="19"/>
      <c r="D36" s="19"/>
      <c r="E36" s="20" t="s">
        <v>97</v>
      </c>
      <c r="F36" s="5"/>
      <c r="G36" s="7" t="s">
        <v>189</v>
      </c>
      <c r="H36" s="51">
        <v>0</v>
      </c>
      <c r="I36" s="14">
        <v>463933.14</v>
      </c>
      <c r="J36" s="51">
        <v>0</v>
      </c>
      <c r="K36" s="51">
        <v>0</v>
      </c>
      <c r="L36" s="51">
        <v>0</v>
      </c>
      <c r="M36" s="51">
        <v>0</v>
      </c>
      <c r="N36" s="51">
        <v>0</v>
      </c>
      <c r="O36" s="14">
        <f t="shared" si="12"/>
        <v>463933.14</v>
      </c>
    </row>
    <row r="37" spans="1:15" x14ac:dyDescent="0.2">
      <c r="A37" s="18"/>
      <c r="B37" s="18"/>
      <c r="C37" s="19"/>
      <c r="D37" s="19"/>
      <c r="E37" s="20" t="s">
        <v>101</v>
      </c>
      <c r="F37" s="5"/>
      <c r="G37" s="7" t="s">
        <v>13</v>
      </c>
      <c r="H37" s="51">
        <v>0</v>
      </c>
      <c r="I37" s="14">
        <v>559707.14</v>
      </c>
      <c r="J37" s="51">
        <v>0</v>
      </c>
      <c r="K37" s="51">
        <v>0</v>
      </c>
      <c r="L37" s="51">
        <v>0</v>
      </c>
      <c r="M37" s="51">
        <v>0</v>
      </c>
      <c r="N37" s="51">
        <v>0</v>
      </c>
      <c r="O37" s="14">
        <f t="shared" si="12"/>
        <v>559707.14</v>
      </c>
    </row>
    <row r="38" spans="1:15" x14ac:dyDescent="0.2">
      <c r="A38" s="18"/>
      <c r="B38" s="18"/>
      <c r="C38" s="19"/>
      <c r="D38" s="19"/>
      <c r="E38" s="20" t="s">
        <v>166</v>
      </c>
      <c r="F38" s="5"/>
      <c r="G38" s="7" t="s">
        <v>190</v>
      </c>
      <c r="H38" s="51">
        <v>0</v>
      </c>
      <c r="I38" s="14">
        <v>275549.71999999997</v>
      </c>
      <c r="J38" s="51">
        <v>0</v>
      </c>
      <c r="K38" s="51">
        <v>0</v>
      </c>
      <c r="L38" s="51">
        <v>0</v>
      </c>
      <c r="M38" s="51">
        <v>0</v>
      </c>
      <c r="N38" s="51">
        <v>0</v>
      </c>
      <c r="O38" s="14">
        <f t="shared" si="12"/>
        <v>275549.71999999997</v>
      </c>
    </row>
    <row r="39" spans="1:15" x14ac:dyDescent="0.2">
      <c r="A39" s="18"/>
      <c r="B39" s="18"/>
      <c r="C39" s="19"/>
      <c r="D39" s="19"/>
      <c r="E39" s="20" t="s">
        <v>161</v>
      </c>
      <c r="F39" s="5"/>
      <c r="G39" s="7" t="s">
        <v>13</v>
      </c>
      <c r="H39" s="51">
        <v>0</v>
      </c>
      <c r="I39" s="14">
        <v>364784.78</v>
      </c>
      <c r="J39" s="51">
        <v>0</v>
      </c>
      <c r="K39" s="51">
        <v>0</v>
      </c>
      <c r="L39" s="51">
        <v>0</v>
      </c>
      <c r="M39" s="51">
        <v>0</v>
      </c>
      <c r="N39" s="51">
        <v>0</v>
      </c>
      <c r="O39" s="14">
        <f t="shared" si="12"/>
        <v>364784.78</v>
      </c>
    </row>
    <row r="40" spans="1:15" x14ac:dyDescent="0.2">
      <c r="A40" s="18"/>
      <c r="B40" s="18"/>
      <c r="C40" s="19"/>
      <c r="D40" s="19"/>
      <c r="E40" s="20" t="s">
        <v>144</v>
      </c>
      <c r="F40" s="5"/>
      <c r="G40" s="7" t="s">
        <v>38</v>
      </c>
      <c r="H40" s="51">
        <v>0</v>
      </c>
      <c r="I40" s="14">
        <v>74895.13</v>
      </c>
      <c r="J40" s="51">
        <v>0</v>
      </c>
      <c r="K40" s="51">
        <v>0</v>
      </c>
      <c r="L40" s="51">
        <v>0</v>
      </c>
      <c r="M40" s="51">
        <v>0</v>
      </c>
      <c r="N40" s="51">
        <v>0</v>
      </c>
      <c r="O40" s="14">
        <f t="shared" si="12"/>
        <v>74895.13</v>
      </c>
    </row>
    <row r="41" spans="1:15" x14ac:dyDescent="0.2">
      <c r="A41" s="18"/>
      <c r="B41" s="18"/>
      <c r="C41" s="19"/>
      <c r="D41" s="19"/>
      <c r="E41" s="20" t="s">
        <v>152</v>
      </c>
      <c r="F41" s="5"/>
      <c r="G41" s="7" t="s">
        <v>16</v>
      </c>
      <c r="H41" s="51">
        <v>0</v>
      </c>
      <c r="I41" s="14">
        <v>663879.11</v>
      </c>
      <c r="J41" s="51">
        <v>0</v>
      </c>
      <c r="K41" s="51">
        <v>0</v>
      </c>
      <c r="L41" s="51">
        <v>0</v>
      </c>
      <c r="M41" s="51">
        <v>0</v>
      </c>
      <c r="N41" s="51">
        <v>0</v>
      </c>
      <c r="O41" s="14">
        <f t="shared" si="12"/>
        <v>663879.11</v>
      </c>
    </row>
    <row r="42" spans="1:15" x14ac:dyDescent="0.2">
      <c r="A42" s="18"/>
      <c r="B42" s="18"/>
      <c r="C42" s="19"/>
      <c r="D42" s="19"/>
      <c r="E42" s="20" t="s">
        <v>130</v>
      </c>
      <c r="F42" s="5"/>
      <c r="G42" s="7" t="s">
        <v>13</v>
      </c>
      <c r="H42" s="51">
        <v>0</v>
      </c>
      <c r="I42" s="14">
        <v>400598.17</v>
      </c>
      <c r="J42" s="51">
        <v>0</v>
      </c>
      <c r="K42" s="51">
        <v>0</v>
      </c>
      <c r="L42" s="51">
        <v>0</v>
      </c>
      <c r="M42" s="51">
        <v>0</v>
      </c>
      <c r="N42" s="51">
        <v>0</v>
      </c>
      <c r="O42" s="14">
        <f t="shared" si="12"/>
        <v>400598.17</v>
      </c>
    </row>
    <row r="43" spans="1:15" x14ac:dyDescent="0.2">
      <c r="A43" s="18"/>
      <c r="B43" s="18"/>
      <c r="C43" s="19"/>
      <c r="D43" s="19"/>
      <c r="E43" s="20" t="s">
        <v>99</v>
      </c>
      <c r="F43" s="5"/>
      <c r="G43" s="7" t="s">
        <v>34</v>
      </c>
      <c r="H43" s="51">
        <v>0</v>
      </c>
      <c r="I43" s="14">
        <v>439727.11</v>
      </c>
      <c r="J43" s="51">
        <v>0</v>
      </c>
      <c r="K43" s="51">
        <v>0</v>
      </c>
      <c r="L43" s="51">
        <v>0</v>
      </c>
      <c r="M43" s="51">
        <v>0</v>
      </c>
      <c r="N43" s="51">
        <v>0</v>
      </c>
      <c r="O43" s="14">
        <f t="shared" si="12"/>
        <v>439727.11</v>
      </c>
    </row>
    <row r="44" spans="1:15" x14ac:dyDescent="0.2">
      <c r="A44" s="18"/>
      <c r="B44" s="18"/>
      <c r="C44" s="19"/>
      <c r="D44" s="19"/>
      <c r="E44" s="20" t="s">
        <v>95</v>
      </c>
      <c r="F44" s="5"/>
      <c r="G44" s="7" t="s">
        <v>48</v>
      </c>
      <c r="H44" s="51">
        <v>0</v>
      </c>
      <c r="I44" s="14">
        <v>346870.9</v>
      </c>
      <c r="J44" s="51">
        <v>0</v>
      </c>
      <c r="K44" s="51">
        <v>0</v>
      </c>
      <c r="L44" s="51">
        <v>0</v>
      </c>
      <c r="M44" s="51">
        <v>0</v>
      </c>
      <c r="N44" s="51">
        <v>0</v>
      </c>
      <c r="O44" s="14">
        <f t="shared" si="12"/>
        <v>346870.9</v>
      </c>
    </row>
    <row r="45" spans="1:15" x14ac:dyDescent="0.2">
      <c r="A45" s="18"/>
      <c r="B45" s="18"/>
      <c r="C45" s="19"/>
      <c r="D45" s="19"/>
      <c r="E45" s="20" t="s">
        <v>140</v>
      </c>
      <c r="F45" s="5"/>
      <c r="G45" s="7" t="s">
        <v>16</v>
      </c>
      <c r="H45" s="51">
        <v>0</v>
      </c>
      <c r="I45" s="14">
        <v>461500.12</v>
      </c>
      <c r="J45" s="51">
        <v>0</v>
      </c>
      <c r="K45" s="51">
        <v>0</v>
      </c>
      <c r="L45" s="51">
        <v>0</v>
      </c>
      <c r="M45" s="51">
        <v>0</v>
      </c>
      <c r="N45" s="51">
        <v>0</v>
      </c>
      <c r="O45" s="14">
        <f t="shared" si="12"/>
        <v>461500.12</v>
      </c>
    </row>
    <row r="46" spans="1:15" x14ac:dyDescent="0.2">
      <c r="A46" s="18"/>
      <c r="B46" s="18"/>
      <c r="C46" s="19"/>
      <c r="D46" s="19"/>
      <c r="E46" s="20" t="s">
        <v>162</v>
      </c>
      <c r="F46" s="5"/>
      <c r="G46" s="7" t="s">
        <v>26</v>
      </c>
      <c r="H46" s="51">
        <v>0</v>
      </c>
      <c r="I46" s="14">
        <v>549630.04</v>
      </c>
      <c r="J46" s="51">
        <v>0</v>
      </c>
      <c r="K46" s="51">
        <v>0</v>
      </c>
      <c r="L46" s="51">
        <v>0</v>
      </c>
      <c r="M46" s="51">
        <v>0</v>
      </c>
      <c r="N46" s="51">
        <v>0</v>
      </c>
      <c r="O46" s="14">
        <f t="shared" si="12"/>
        <v>549630.04</v>
      </c>
    </row>
    <row r="47" spans="1:15" x14ac:dyDescent="0.2">
      <c r="A47" s="18"/>
      <c r="B47" s="18"/>
      <c r="C47" s="19"/>
      <c r="D47" s="19"/>
      <c r="E47" s="20" t="s">
        <v>100</v>
      </c>
      <c r="F47" s="5"/>
      <c r="G47" s="7" t="s">
        <v>13</v>
      </c>
      <c r="H47" s="51">
        <v>0</v>
      </c>
      <c r="I47" s="14">
        <v>284386.75</v>
      </c>
      <c r="J47" s="51">
        <v>0</v>
      </c>
      <c r="K47" s="51">
        <v>0</v>
      </c>
      <c r="L47" s="51">
        <v>0</v>
      </c>
      <c r="M47" s="51">
        <v>0</v>
      </c>
      <c r="N47" s="51">
        <v>0</v>
      </c>
      <c r="O47" s="14">
        <f t="shared" si="12"/>
        <v>284386.75</v>
      </c>
    </row>
    <row r="48" spans="1:15" x14ac:dyDescent="0.2">
      <c r="A48" s="18"/>
      <c r="B48" s="18"/>
      <c r="C48" s="19"/>
      <c r="D48" s="19"/>
      <c r="E48" s="20" t="s">
        <v>172</v>
      </c>
      <c r="F48" s="5"/>
      <c r="G48" s="7" t="s">
        <v>24</v>
      </c>
      <c r="H48" s="51">
        <v>0</v>
      </c>
      <c r="I48" s="14">
        <v>850923.54</v>
      </c>
      <c r="J48" s="51">
        <v>0</v>
      </c>
      <c r="K48" s="51">
        <v>0</v>
      </c>
      <c r="L48" s="51">
        <v>0</v>
      </c>
      <c r="M48" s="51">
        <v>0</v>
      </c>
      <c r="N48" s="51">
        <v>0</v>
      </c>
      <c r="O48" s="14">
        <f t="shared" si="12"/>
        <v>850923.54</v>
      </c>
    </row>
    <row r="49" spans="1:15" x14ac:dyDescent="0.2">
      <c r="A49" s="18"/>
      <c r="B49" s="18"/>
      <c r="C49" s="19"/>
      <c r="D49" s="19"/>
      <c r="E49" s="20" t="s">
        <v>176</v>
      </c>
      <c r="F49" s="5"/>
      <c r="G49" s="7" t="s">
        <v>26</v>
      </c>
      <c r="H49" s="51">
        <v>0</v>
      </c>
      <c r="I49" s="14">
        <v>983594.43</v>
      </c>
      <c r="J49" s="51">
        <v>0</v>
      </c>
      <c r="K49" s="51">
        <v>0</v>
      </c>
      <c r="L49" s="51">
        <v>0</v>
      </c>
      <c r="M49" s="51">
        <v>0</v>
      </c>
      <c r="N49" s="51">
        <v>0</v>
      </c>
      <c r="O49" s="14">
        <f t="shared" si="12"/>
        <v>983594.43</v>
      </c>
    </row>
    <row r="50" spans="1:15" x14ac:dyDescent="0.2">
      <c r="A50" s="18"/>
      <c r="B50" s="18"/>
      <c r="C50" s="19"/>
      <c r="D50" s="19"/>
      <c r="E50" s="20" t="s">
        <v>132</v>
      </c>
      <c r="F50" s="5"/>
      <c r="G50" s="7" t="s">
        <v>191</v>
      </c>
      <c r="H50" s="51">
        <v>0</v>
      </c>
      <c r="I50" s="14">
        <v>646946.06999999995</v>
      </c>
      <c r="J50" s="51">
        <v>0</v>
      </c>
      <c r="K50" s="51">
        <v>0</v>
      </c>
      <c r="L50" s="51">
        <v>0</v>
      </c>
      <c r="M50" s="51">
        <v>0</v>
      </c>
      <c r="N50" s="51">
        <v>0</v>
      </c>
      <c r="O50" s="14">
        <f t="shared" si="12"/>
        <v>646946.06999999995</v>
      </c>
    </row>
    <row r="51" spans="1:15" x14ac:dyDescent="0.2">
      <c r="A51" s="18"/>
      <c r="B51" s="18"/>
      <c r="C51" s="19"/>
      <c r="D51" s="19"/>
      <c r="E51" s="20" t="s">
        <v>98</v>
      </c>
      <c r="F51" s="5"/>
      <c r="G51" s="7" t="s">
        <v>32</v>
      </c>
      <c r="H51" s="51">
        <v>0</v>
      </c>
      <c r="I51" s="14">
        <v>788691.11</v>
      </c>
      <c r="J51" s="51">
        <v>0</v>
      </c>
      <c r="K51" s="51">
        <v>0</v>
      </c>
      <c r="L51" s="51">
        <v>0</v>
      </c>
      <c r="M51" s="51">
        <v>0</v>
      </c>
      <c r="N51" s="51">
        <v>0</v>
      </c>
      <c r="O51" s="14">
        <f t="shared" si="12"/>
        <v>788691.11</v>
      </c>
    </row>
    <row r="52" spans="1:15" x14ac:dyDescent="0.2">
      <c r="A52" s="18"/>
      <c r="B52" s="18"/>
      <c r="C52" s="19"/>
      <c r="D52" s="19"/>
      <c r="E52" s="20" t="s">
        <v>96</v>
      </c>
      <c r="F52" s="5"/>
      <c r="G52" s="7" t="s">
        <v>69</v>
      </c>
      <c r="H52" s="51">
        <v>0</v>
      </c>
      <c r="I52" s="14">
        <v>799458.68</v>
      </c>
      <c r="J52" s="51">
        <v>0</v>
      </c>
      <c r="K52" s="51">
        <v>0</v>
      </c>
      <c r="L52" s="51">
        <v>0</v>
      </c>
      <c r="M52" s="51">
        <v>0</v>
      </c>
      <c r="N52" s="51">
        <v>0</v>
      </c>
      <c r="O52" s="14">
        <f t="shared" si="12"/>
        <v>799458.68</v>
      </c>
    </row>
    <row r="53" spans="1:15" x14ac:dyDescent="0.2">
      <c r="A53" s="18"/>
      <c r="B53" s="18"/>
      <c r="C53" s="19"/>
      <c r="D53" s="19"/>
      <c r="E53" s="20" t="s">
        <v>146</v>
      </c>
      <c r="F53" s="5"/>
      <c r="G53" s="7" t="s">
        <v>58</v>
      </c>
      <c r="H53" s="51">
        <v>0</v>
      </c>
      <c r="I53" s="14">
        <v>137803.38</v>
      </c>
      <c r="J53" s="51">
        <v>0</v>
      </c>
      <c r="K53" s="51">
        <v>0</v>
      </c>
      <c r="L53" s="51">
        <v>0</v>
      </c>
      <c r="M53" s="51">
        <v>0</v>
      </c>
      <c r="N53" s="51">
        <v>0</v>
      </c>
      <c r="O53" s="14">
        <f t="shared" si="12"/>
        <v>137803.38</v>
      </c>
    </row>
    <row r="54" spans="1:15" x14ac:dyDescent="0.2">
      <c r="A54" s="18"/>
      <c r="B54" s="18"/>
      <c r="C54" s="19"/>
      <c r="D54" s="19"/>
      <c r="E54" s="20" t="s">
        <v>136</v>
      </c>
      <c r="F54" s="5"/>
      <c r="G54" s="7" t="s">
        <v>13</v>
      </c>
      <c r="H54" s="51">
        <v>0</v>
      </c>
      <c r="I54" s="14">
        <v>774309.05</v>
      </c>
      <c r="J54" s="51">
        <v>0</v>
      </c>
      <c r="K54" s="51">
        <v>0</v>
      </c>
      <c r="L54" s="51">
        <v>0</v>
      </c>
      <c r="M54" s="51">
        <v>0</v>
      </c>
      <c r="N54" s="51">
        <v>0</v>
      </c>
      <c r="O54" s="14">
        <f t="shared" si="12"/>
        <v>774309.05</v>
      </c>
    </row>
    <row r="55" spans="1:15" x14ac:dyDescent="0.2">
      <c r="A55" s="18"/>
      <c r="B55" s="18"/>
      <c r="C55" s="19"/>
      <c r="D55" s="19"/>
      <c r="E55" s="20" t="s">
        <v>155</v>
      </c>
      <c r="F55" s="5"/>
      <c r="G55" s="7" t="s">
        <v>52</v>
      </c>
      <c r="H55" s="51">
        <v>0</v>
      </c>
      <c r="I55" s="14">
        <v>233799.55</v>
      </c>
      <c r="J55" s="51">
        <v>0</v>
      </c>
      <c r="K55" s="51">
        <v>0</v>
      </c>
      <c r="L55" s="51">
        <v>0</v>
      </c>
      <c r="M55" s="51">
        <v>0</v>
      </c>
      <c r="N55" s="51">
        <v>0</v>
      </c>
      <c r="O55" s="14">
        <f t="shared" si="12"/>
        <v>233799.55</v>
      </c>
    </row>
    <row r="56" spans="1:15" x14ac:dyDescent="0.2">
      <c r="A56" s="18"/>
      <c r="B56" s="18"/>
      <c r="C56" s="19"/>
      <c r="D56" s="19"/>
      <c r="E56" s="20" t="s">
        <v>117</v>
      </c>
      <c r="F56" s="5"/>
      <c r="G56" s="7" t="s">
        <v>85</v>
      </c>
      <c r="H56" s="51">
        <v>0</v>
      </c>
      <c r="I56" s="14">
        <v>438302.14</v>
      </c>
      <c r="J56" s="51">
        <v>0</v>
      </c>
      <c r="K56" s="51">
        <v>0</v>
      </c>
      <c r="L56" s="51">
        <v>0</v>
      </c>
      <c r="M56" s="51">
        <v>0</v>
      </c>
      <c r="N56" s="51">
        <v>0</v>
      </c>
      <c r="O56" s="14">
        <f t="shared" si="12"/>
        <v>438302.14</v>
      </c>
    </row>
    <row r="57" spans="1:15" x14ac:dyDescent="0.2">
      <c r="A57" s="18"/>
      <c r="B57" s="18"/>
      <c r="C57" s="19"/>
      <c r="D57" s="19"/>
      <c r="E57" s="20" t="s">
        <v>114</v>
      </c>
      <c r="F57" s="5"/>
      <c r="G57" s="7" t="s">
        <v>56</v>
      </c>
      <c r="H57" s="51">
        <v>0</v>
      </c>
      <c r="I57" s="14">
        <v>280050.32</v>
      </c>
      <c r="J57" s="51">
        <v>0</v>
      </c>
      <c r="K57" s="51">
        <v>0</v>
      </c>
      <c r="L57" s="51">
        <v>0</v>
      </c>
      <c r="M57" s="51">
        <v>0</v>
      </c>
      <c r="N57" s="51">
        <v>0</v>
      </c>
      <c r="O57" s="14">
        <f t="shared" si="12"/>
        <v>280050.32</v>
      </c>
    </row>
    <row r="58" spans="1:15" x14ac:dyDescent="0.2">
      <c r="A58" s="18"/>
      <c r="B58" s="18"/>
      <c r="C58" s="19"/>
      <c r="D58" s="19"/>
      <c r="E58" s="20" t="s">
        <v>115</v>
      </c>
      <c r="F58" s="5"/>
      <c r="G58" s="7" t="s">
        <v>42</v>
      </c>
      <c r="H58" s="51">
        <v>0</v>
      </c>
      <c r="I58" s="14">
        <v>261486.84</v>
      </c>
      <c r="J58" s="51">
        <v>0</v>
      </c>
      <c r="K58" s="51">
        <v>0</v>
      </c>
      <c r="L58" s="51">
        <v>0</v>
      </c>
      <c r="M58" s="51">
        <v>0</v>
      </c>
      <c r="N58" s="51">
        <v>0</v>
      </c>
      <c r="O58" s="14">
        <f t="shared" si="12"/>
        <v>261486.84</v>
      </c>
    </row>
    <row r="59" spans="1:15" x14ac:dyDescent="0.2">
      <c r="A59" s="18"/>
      <c r="B59" s="18"/>
      <c r="C59" s="19"/>
      <c r="D59" s="19"/>
      <c r="E59" s="20" t="s">
        <v>128</v>
      </c>
      <c r="F59" s="5"/>
      <c r="G59" s="7" t="s">
        <v>20</v>
      </c>
      <c r="H59" s="51">
        <v>0</v>
      </c>
      <c r="I59" s="14">
        <v>179248.4</v>
      </c>
      <c r="J59" s="51">
        <v>0</v>
      </c>
      <c r="K59" s="51">
        <v>0</v>
      </c>
      <c r="L59" s="51">
        <v>0</v>
      </c>
      <c r="M59" s="51">
        <v>0</v>
      </c>
      <c r="N59" s="51">
        <v>0</v>
      </c>
      <c r="O59" s="14">
        <f t="shared" si="12"/>
        <v>179248.4</v>
      </c>
    </row>
    <row r="60" spans="1:15" x14ac:dyDescent="0.2">
      <c r="A60" s="18"/>
      <c r="B60" s="18"/>
      <c r="C60" s="19"/>
      <c r="D60" s="19"/>
      <c r="E60" s="20" t="s">
        <v>158</v>
      </c>
      <c r="F60" s="5"/>
      <c r="G60" s="7" t="s">
        <v>50</v>
      </c>
      <c r="H60" s="51">
        <v>0</v>
      </c>
      <c r="I60" s="14">
        <v>1058623.1599999999</v>
      </c>
      <c r="J60" s="51">
        <v>0</v>
      </c>
      <c r="K60" s="51">
        <v>0</v>
      </c>
      <c r="L60" s="51">
        <v>0</v>
      </c>
      <c r="M60" s="51">
        <v>0</v>
      </c>
      <c r="N60" s="51">
        <v>0</v>
      </c>
      <c r="O60" s="14">
        <f t="shared" si="12"/>
        <v>1058623.1599999999</v>
      </c>
    </row>
    <row r="61" spans="1:15" x14ac:dyDescent="0.2">
      <c r="A61" s="18"/>
      <c r="B61" s="18"/>
      <c r="C61" s="19"/>
      <c r="D61" s="19"/>
      <c r="E61" s="20" t="s">
        <v>163</v>
      </c>
      <c r="F61" s="5"/>
      <c r="G61" s="7" t="s">
        <v>189</v>
      </c>
      <c r="H61" s="51">
        <v>0</v>
      </c>
      <c r="I61" s="14">
        <v>169003.76</v>
      </c>
      <c r="J61" s="51">
        <v>0</v>
      </c>
      <c r="K61" s="51">
        <v>0</v>
      </c>
      <c r="L61" s="51">
        <v>0</v>
      </c>
      <c r="M61" s="51">
        <v>0</v>
      </c>
      <c r="N61" s="51">
        <v>0</v>
      </c>
      <c r="O61" s="14">
        <f t="shared" si="12"/>
        <v>169003.76</v>
      </c>
    </row>
    <row r="62" spans="1:15" x14ac:dyDescent="0.2">
      <c r="A62" s="18"/>
      <c r="B62" s="18"/>
      <c r="C62" s="19"/>
      <c r="D62" s="19"/>
      <c r="E62" s="20" t="s">
        <v>138</v>
      </c>
      <c r="F62" s="5"/>
      <c r="G62" s="7" t="s">
        <v>38</v>
      </c>
      <c r="H62" s="51">
        <v>0</v>
      </c>
      <c r="I62" s="14">
        <v>653097.82999999996</v>
      </c>
      <c r="J62" s="51">
        <v>0</v>
      </c>
      <c r="K62" s="51">
        <v>0</v>
      </c>
      <c r="L62" s="51">
        <v>0</v>
      </c>
      <c r="M62" s="51">
        <v>0</v>
      </c>
      <c r="N62" s="51">
        <v>0</v>
      </c>
      <c r="O62" s="14">
        <f t="shared" si="12"/>
        <v>653097.82999999996</v>
      </c>
    </row>
    <row r="63" spans="1:15" x14ac:dyDescent="0.2">
      <c r="A63" s="18"/>
      <c r="B63" s="18"/>
      <c r="C63" s="19"/>
      <c r="D63" s="19"/>
      <c r="E63" s="20" t="s">
        <v>133</v>
      </c>
      <c r="F63" s="5"/>
      <c r="G63" s="7" t="s">
        <v>12</v>
      </c>
      <c r="H63" s="51">
        <v>0</v>
      </c>
      <c r="I63" s="14">
        <v>213869.56</v>
      </c>
      <c r="J63" s="51">
        <v>0</v>
      </c>
      <c r="K63" s="51">
        <v>0</v>
      </c>
      <c r="L63" s="51">
        <v>0</v>
      </c>
      <c r="M63" s="51">
        <v>0</v>
      </c>
      <c r="N63" s="51">
        <v>0</v>
      </c>
      <c r="O63" s="14">
        <f t="shared" si="12"/>
        <v>213869.56</v>
      </c>
    </row>
    <row r="64" spans="1:15" x14ac:dyDescent="0.2">
      <c r="A64" s="18"/>
      <c r="B64" s="18"/>
      <c r="C64" s="19"/>
      <c r="D64" s="19"/>
      <c r="E64" s="20" t="s">
        <v>150</v>
      </c>
      <c r="F64" s="5"/>
      <c r="G64" s="7" t="s">
        <v>26</v>
      </c>
      <c r="H64" s="51">
        <v>0</v>
      </c>
      <c r="I64" s="14">
        <v>861562.42</v>
      </c>
      <c r="J64" s="51">
        <v>0</v>
      </c>
      <c r="K64" s="51">
        <v>0</v>
      </c>
      <c r="L64" s="51">
        <v>0</v>
      </c>
      <c r="M64" s="51">
        <v>0</v>
      </c>
      <c r="N64" s="51">
        <v>0</v>
      </c>
      <c r="O64" s="14">
        <f t="shared" ref="O64:O95" si="13">SUM(H64:N64)</f>
        <v>861562.42</v>
      </c>
    </row>
    <row r="65" spans="1:15" x14ac:dyDescent="0.2">
      <c r="A65" s="18"/>
      <c r="B65" s="18"/>
      <c r="C65" s="19"/>
      <c r="D65" s="19"/>
      <c r="E65" s="20" t="s">
        <v>143</v>
      </c>
      <c r="F65" s="5"/>
      <c r="G65" s="7" t="s">
        <v>42</v>
      </c>
      <c r="H65" s="51">
        <v>0</v>
      </c>
      <c r="I65" s="14">
        <v>667172.92000000004</v>
      </c>
      <c r="J65" s="51">
        <v>0</v>
      </c>
      <c r="K65" s="51">
        <v>0</v>
      </c>
      <c r="L65" s="51">
        <v>0</v>
      </c>
      <c r="M65" s="51">
        <v>0</v>
      </c>
      <c r="N65" s="51">
        <v>0</v>
      </c>
      <c r="O65" s="14">
        <f t="shared" si="13"/>
        <v>667172.92000000004</v>
      </c>
    </row>
    <row r="66" spans="1:15" x14ac:dyDescent="0.2">
      <c r="A66" s="18"/>
      <c r="B66" s="18"/>
      <c r="C66" s="19"/>
      <c r="D66" s="19"/>
      <c r="E66" s="20" t="s">
        <v>157</v>
      </c>
      <c r="F66" s="5"/>
      <c r="G66" s="7" t="s">
        <v>14</v>
      </c>
      <c r="H66" s="51">
        <v>0</v>
      </c>
      <c r="I66" s="14">
        <v>450256.49</v>
      </c>
      <c r="J66" s="51">
        <v>0</v>
      </c>
      <c r="K66" s="51">
        <v>0</v>
      </c>
      <c r="L66" s="51">
        <v>0</v>
      </c>
      <c r="M66" s="51">
        <v>0</v>
      </c>
      <c r="N66" s="51">
        <v>0</v>
      </c>
      <c r="O66" s="14">
        <f t="shared" si="13"/>
        <v>450256.49</v>
      </c>
    </row>
    <row r="67" spans="1:15" x14ac:dyDescent="0.2">
      <c r="A67" s="18"/>
      <c r="B67" s="18"/>
      <c r="C67" s="19"/>
      <c r="D67" s="19"/>
      <c r="E67" s="20" t="s">
        <v>111</v>
      </c>
      <c r="F67" s="5"/>
      <c r="G67" s="7" t="s">
        <v>28</v>
      </c>
      <c r="H67" s="51">
        <v>0</v>
      </c>
      <c r="I67" s="14">
        <v>429603.17</v>
      </c>
      <c r="J67" s="51">
        <v>0</v>
      </c>
      <c r="K67" s="51">
        <v>0</v>
      </c>
      <c r="L67" s="51">
        <v>0</v>
      </c>
      <c r="M67" s="51">
        <v>0</v>
      </c>
      <c r="N67" s="51">
        <v>0</v>
      </c>
      <c r="O67" s="14">
        <f t="shared" si="13"/>
        <v>429603.17</v>
      </c>
    </row>
    <row r="68" spans="1:15" x14ac:dyDescent="0.2">
      <c r="A68" s="18"/>
      <c r="B68" s="18"/>
      <c r="C68" s="19"/>
      <c r="D68" s="19"/>
      <c r="E68" s="20" t="s">
        <v>118</v>
      </c>
      <c r="F68" s="5"/>
      <c r="G68" s="7" t="s">
        <v>52</v>
      </c>
      <c r="H68" s="51">
        <v>0</v>
      </c>
      <c r="I68" s="14">
        <v>532466.43999999994</v>
      </c>
      <c r="J68" s="51">
        <v>0</v>
      </c>
      <c r="K68" s="51">
        <v>0</v>
      </c>
      <c r="L68" s="51">
        <v>0</v>
      </c>
      <c r="M68" s="51">
        <v>0</v>
      </c>
      <c r="N68" s="51">
        <v>0</v>
      </c>
      <c r="O68" s="14">
        <f t="shared" si="13"/>
        <v>532466.43999999994</v>
      </c>
    </row>
    <row r="69" spans="1:15" x14ac:dyDescent="0.2">
      <c r="A69" s="18"/>
      <c r="B69" s="18"/>
      <c r="C69" s="19"/>
      <c r="D69" s="19"/>
      <c r="E69" s="20" t="s">
        <v>109</v>
      </c>
      <c r="F69" s="5"/>
      <c r="G69" s="7" t="s">
        <v>34</v>
      </c>
      <c r="H69" s="51">
        <v>0</v>
      </c>
      <c r="I69" s="14">
        <v>553410.07999999996</v>
      </c>
      <c r="J69" s="51">
        <v>0</v>
      </c>
      <c r="K69" s="51">
        <v>0</v>
      </c>
      <c r="L69" s="51">
        <v>0</v>
      </c>
      <c r="M69" s="51">
        <v>0</v>
      </c>
      <c r="N69" s="51">
        <v>0</v>
      </c>
      <c r="O69" s="14">
        <f t="shared" si="13"/>
        <v>553410.07999999996</v>
      </c>
    </row>
    <row r="70" spans="1:15" x14ac:dyDescent="0.2">
      <c r="A70" s="18"/>
      <c r="B70" s="18"/>
      <c r="C70" s="19"/>
      <c r="D70" s="19"/>
      <c r="E70" s="20" t="s">
        <v>139</v>
      </c>
      <c r="F70" s="5"/>
      <c r="G70" s="7" t="s">
        <v>48</v>
      </c>
      <c r="H70" s="51">
        <v>0</v>
      </c>
      <c r="I70" s="14">
        <v>1094227.8500000001</v>
      </c>
      <c r="J70" s="51">
        <v>0</v>
      </c>
      <c r="K70" s="51">
        <v>0</v>
      </c>
      <c r="L70" s="51">
        <v>0</v>
      </c>
      <c r="M70" s="51">
        <v>0</v>
      </c>
      <c r="N70" s="51">
        <v>0</v>
      </c>
      <c r="O70" s="14">
        <f t="shared" si="13"/>
        <v>1094227.8500000001</v>
      </c>
    </row>
    <row r="71" spans="1:15" x14ac:dyDescent="0.2">
      <c r="A71" s="18"/>
      <c r="B71" s="18"/>
      <c r="C71" s="19"/>
      <c r="D71" s="19"/>
      <c r="E71" s="20" t="s">
        <v>154</v>
      </c>
      <c r="F71" s="5"/>
      <c r="G71" s="7" t="s">
        <v>52</v>
      </c>
      <c r="H71" s="51">
        <v>0</v>
      </c>
      <c r="I71" s="14">
        <v>492248.6</v>
      </c>
      <c r="J71" s="51">
        <v>0</v>
      </c>
      <c r="K71" s="51">
        <v>0</v>
      </c>
      <c r="L71" s="51">
        <v>0</v>
      </c>
      <c r="M71" s="51">
        <v>0</v>
      </c>
      <c r="N71" s="51">
        <v>0</v>
      </c>
      <c r="O71" s="14">
        <f t="shared" si="13"/>
        <v>492248.6</v>
      </c>
    </row>
    <row r="72" spans="1:15" x14ac:dyDescent="0.2">
      <c r="A72" s="18"/>
      <c r="B72" s="18"/>
      <c r="C72" s="19"/>
      <c r="D72" s="19"/>
      <c r="E72" s="20" t="s">
        <v>108</v>
      </c>
      <c r="F72" s="5"/>
      <c r="G72" s="7" t="s">
        <v>13</v>
      </c>
      <c r="H72" s="51">
        <v>0</v>
      </c>
      <c r="I72" s="14">
        <v>368406.92</v>
      </c>
      <c r="J72" s="51">
        <v>0</v>
      </c>
      <c r="K72" s="51">
        <v>0</v>
      </c>
      <c r="L72" s="51">
        <v>0</v>
      </c>
      <c r="M72" s="51">
        <v>0</v>
      </c>
      <c r="N72" s="51">
        <v>0</v>
      </c>
      <c r="O72" s="14">
        <f t="shared" si="13"/>
        <v>368406.92</v>
      </c>
    </row>
    <row r="73" spans="1:15" x14ac:dyDescent="0.2">
      <c r="A73" s="18"/>
      <c r="B73" s="18"/>
      <c r="C73" s="19"/>
      <c r="D73" s="19"/>
      <c r="E73" s="20" t="s">
        <v>177</v>
      </c>
      <c r="F73" s="5"/>
      <c r="G73" s="7" t="s">
        <v>20</v>
      </c>
      <c r="H73" s="51">
        <v>0</v>
      </c>
      <c r="I73" s="14">
        <v>633220.85</v>
      </c>
      <c r="J73" s="51">
        <v>0</v>
      </c>
      <c r="K73" s="51">
        <v>0</v>
      </c>
      <c r="L73" s="51">
        <v>0</v>
      </c>
      <c r="M73" s="51">
        <v>0</v>
      </c>
      <c r="N73" s="51">
        <v>0</v>
      </c>
      <c r="O73" s="14">
        <f t="shared" si="13"/>
        <v>633220.85</v>
      </c>
    </row>
    <row r="74" spans="1:15" x14ac:dyDescent="0.2">
      <c r="A74" s="18"/>
      <c r="B74" s="18"/>
      <c r="C74" s="19"/>
      <c r="D74" s="19"/>
      <c r="E74" s="20" t="s">
        <v>171</v>
      </c>
      <c r="F74" s="5"/>
      <c r="G74" s="7" t="s">
        <v>20</v>
      </c>
      <c r="H74" s="51">
        <v>0</v>
      </c>
      <c r="I74" s="14">
        <v>271634.01</v>
      </c>
      <c r="J74" s="51">
        <v>0</v>
      </c>
      <c r="K74" s="51">
        <v>0</v>
      </c>
      <c r="L74" s="51">
        <v>0</v>
      </c>
      <c r="M74" s="51">
        <v>0</v>
      </c>
      <c r="N74" s="51">
        <v>0</v>
      </c>
      <c r="O74" s="14">
        <f t="shared" si="13"/>
        <v>271634.01</v>
      </c>
    </row>
    <row r="75" spans="1:15" x14ac:dyDescent="0.2">
      <c r="A75" s="18"/>
      <c r="B75" s="18"/>
      <c r="C75" s="19"/>
      <c r="D75" s="19"/>
      <c r="E75" s="20" t="s">
        <v>148</v>
      </c>
      <c r="F75" s="5"/>
      <c r="G75" s="7" t="s">
        <v>192</v>
      </c>
      <c r="H75" s="51">
        <v>0</v>
      </c>
      <c r="I75" s="14">
        <v>689075.78</v>
      </c>
      <c r="J75" s="51">
        <v>0</v>
      </c>
      <c r="K75" s="51">
        <v>0</v>
      </c>
      <c r="L75" s="51">
        <v>0</v>
      </c>
      <c r="M75" s="51">
        <v>0</v>
      </c>
      <c r="N75" s="51">
        <v>0</v>
      </c>
      <c r="O75" s="14">
        <f t="shared" si="13"/>
        <v>689075.78</v>
      </c>
    </row>
    <row r="76" spans="1:15" x14ac:dyDescent="0.2">
      <c r="A76" s="18"/>
      <c r="B76" s="18"/>
      <c r="C76" s="19"/>
      <c r="D76" s="19"/>
      <c r="E76" s="20" t="s">
        <v>107</v>
      </c>
      <c r="F76" s="5"/>
      <c r="G76" s="7" t="s">
        <v>20</v>
      </c>
      <c r="H76" s="51">
        <v>0</v>
      </c>
      <c r="I76" s="14">
        <v>1094390.0900000001</v>
      </c>
      <c r="J76" s="51">
        <v>0</v>
      </c>
      <c r="K76" s="51">
        <v>0</v>
      </c>
      <c r="L76" s="51">
        <v>0</v>
      </c>
      <c r="M76" s="51">
        <v>0</v>
      </c>
      <c r="N76" s="51">
        <v>0</v>
      </c>
      <c r="O76" s="14">
        <f t="shared" si="13"/>
        <v>1094390.0900000001</v>
      </c>
    </row>
    <row r="77" spans="1:15" x14ac:dyDescent="0.2">
      <c r="A77" s="18"/>
      <c r="B77" s="18"/>
      <c r="C77" s="19"/>
      <c r="D77" s="19"/>
      <c r="E77" s="20" t="s">
        <v>106</v>
      </c>
      <c r="F77" s="5"/>
      <c r="G77" s="7" t="s">
        <v>20</v>
      </c>
      <c r="H77" s="51">
        <v>0</v>
      </c>
      <c r="I77" s="14">
        <v>1502789.33</v>
      </c>
      <c r="J77" s="51">
        <v>0</v>
      </c>
      <c r="K77" s="51">
        <v>0</v>
      </c>
      <c r="L77" s="51">
        <v>0</v>
      </c>
      <c r="M77" s="51">
        <v>0</v>
      </c>
      <c r="N77" s="51">
        <v>0</v>
      </c>
      <c r="O77" s="14">
        <f t="shared" si="13"/>
        <v>1502789.33</v>
      </c>
    </row>
    <row r="78" spans="1:15" x14ac:dyDescent="0.2">
      <c r="A78" s="18"/>
      <c r="B78" s="18"/>
      <c r="C78" s="19"/>
      <c r="D78" s="19"/>
      <c r="E78" s="20" t="s">
        <v>164</v>
      </c>
      <c r="F78" s="5"/>
      <c r="G78" s="7" t="s">
        <v>37</v>
      </c>
      <c r="H78" s="51">
        <v>0</v>
      </c>
      <c r="I78" s="14">
        <v>889474.36</v>
      </c>
      <c r="J78" s="51">
        <v>0</v>
      </c>
      <c r="K78" s="51">
        <v>0</v>
      </c>
      <c r="L78" s="51">
        <v>0</v>
      </c>
      <c r="M78" s="51">
        <v>0</v>
      </c>
      <c r="N78" s="51">
        <v>0</v>
      </c>
      <c r="O78" s="14">
        <f t="shared" si="13"/>
        <v>889474.36</v>
      </c>
    </row>
    <row r="79" spans="1:15" x14ac:dyDescent="0.2">
      <c r="A79" s="18"/>
      <c r="B79" s="18"/>
      <c r="C79" s="19"/>
      <c r="D79" s="19"/>
      <c r="E79" s="20" t="s">
        <v>134</v>
      </c>
      <c r="F79" s="5"/>
      <c r="G79" s="7" t="s">
        <v>12</v>
      </c>
      <c r="H79" s="51">
        <v>0</v>
      </c>
      <c r="I79" s="14">
        <v>360052.34</v>
      </c>
      <c r="J79" s="51">
        <v>0</v>
      </c>
      <c r="K79" s="51">
        <v>0</v>
      </c>
      <c r="L79" s="51">
        <v>0</v>
      </c>
      <c r="M79" s="51">
        <v>0</v>
      </c>
      <c r="N79" s="51">
        <v>0</v>
      </c>
      <c r="O79" s="14">
        <f t="shared" si="13"/>
        <v>360052.34</v>
      </c>
    </row>
    <row r="80" spans="1:15" x14ac:dyDescent="0.2">
      <c r="A80" s="18"/>
      <c r="B80" s="18"/>
      <c r="C80" s="19"/>
      <c r="D80" s="19"/>
      <c r="E80" s="20" t="s">
        <v>131</v>
      </c>
      <c r="F80" s="5"/>
      <c r="G80" s="7" t="s">
        <v>37</v>
      </c>
      <c r="H80" s="51">
        <v>0</v>
      </c>
      <c r="I80" s="14">
        <v>276811.57</v>
      </c>
      <c r="J80" s="51">
        <v>0</v>
      </c>
      <c r="K80" s="51">
        <v>0</v>
      </c>
      <c r="L80" s="51">
        <v>0</v>
      </c>
      <c r="M80" s="51">
        <v>0</v>
      </c>
      <c r="N80" s="51">
        <v>0</v>
      </c>
      <c r="O80" s="14">
        <f t="shared" si="13"/>
        <v>276811.57</v>
      </c>
    </row>
    <row r="81" spans="1:15" x14ac:dyDescent="0.2">
      <c r="A81" s="18"/>
      <c r="B81" s="18"/>
      <c r="C81" s="19"/>
      <c r="D81" s="19"/>
      <c r="E81" s="20" t="s">
        <v>145</v>
      </c>
      <c r="F81" s="5"/>
      <c r="G81" s="7" t="s">
        <v>24</v>
      </c>
      <c r="H81" s="51">
        <v>0</v>
      </c>
      <c r="I81" s="14">
        <v>619800.32999999996</v>
      </c>
      <c r="J81" s="51">
        <v>0</v>
      </c>
      <c r="K81" s="51">
        <v>0</v>
      </c>
      <c r="L81" s="51">
        <v>0</v>
      </c>
      <c r="M81" s="51">
        <v>0</v>
      </c>
      <c r="N81" s="51">
        <v>0</v>
      </c>
      <c r="O81" s="14">
        <f t="shared" si="13"/>
        <v>619800.32999999996</v>
      </c>
    </row>
    <row r="82" spans="1:15" x14ac:dyDescent="0.2">
      <c r="A82" s="18"/>
      <c r="B82" s="18"/>
      <c r="C82" s="19"/>
      <c r="D82" s="19"/>
      <c r="E82" s="20" t="s">
        <v>169</v>
      </c>
      <c r="F82" s="5"/>
      <c r="G82" s="7" t="s">
        <v>32</v>
      </c>
      <c r="H82" s="51">
        <v>0</v>
      </c>
      <c r="I82" s="14">
        <v>627252.98</v>
      </c>
      <c r="J82" s="51">
        <v>0</v>
      </c>
      <c r="K82" s="51">
        <v>0</v>
      </c>
      <c r="L82" s="51">
        <v>0</v>
      </c>
      <c r="M82" s="51">
        <v>0</v>
      </c>
      <c r="N82" s="51">
        <v>0</v>
      </c>
      <c r="O82" s="14">
        <f t="shared" si="13"/>
        <v>627252.98</v>
      </c>
    </row>
    <row r="83" spans="1:15" x14ac:dyDescent="0.2">
      <c r="A83" s="18"/>
      <c r="B83" s="18"/>
      <c r="C83" s="19"/>
      <c r="D83" s="19"/>
      <c r="E83" s="20" t="s">
        <v>135</v>
      </c>
      <c r="F83" s="5"/>
      <c r="G83" s="7" t="s">
        <v>193</v>
      </c>
      <c r="H83" s="51">
        <v>0</v>
      </c>
      <c r="I83" s="14">
        <v>655279.48</v>
      </c>
      <c r="J83" s="51">
        <v>0</v>
      </c>
      <c r="K83" s="51">
        <v>0</v>
      </c>
      <c r="L83" s="51">
        <v>0</v>
      </c>
      <c r="M83" s="51">
        <v>0</v>
      </c>
      <c r="N83" s="51">
        <v>0</v>
      </c>
      <c r="O83" s="14">
        <f t="shared" si="13"/>
        <v>655279.48</v>
      </c>
    </row>
    <row r="84" spans="1:15" x14ac:dyDescent="0.2">
      <c r="A84" s="18"/>
      <c r="B84" s="18"/>
      <c r="C84" s="19"/>
      <c r="D84" s="19"/>
      <c r="E84" s="20" t="s">
        <v>141</v>
      </c>
      <c r="F84" s="5"/>
      <c r="G84" s="7" t="s">
        <v>91</v>
      </c>
      <c r="H84" s="51">
        <v>0</v>
      </c>
      <c r="I84" s="14">
        <v>583797.9</v>
      </c>
      <c r="J84" s="51">
        <v>0</v>
      </c>
      <c r="K84" s="51">
        <v>0</v>
      </c>
      <c r="L84" s="51">
        <v>0</v>
      </c>
      <c r="M84" s="51">
        <v>0</v>
      </c>
      <c r="N84" s="51">
        <v>0</v>
      </c>
      <c r="O84" s="14">
        <f t="shared" si="13"/>
        <v>583797.9</v>
      </c>
    </row>
    <row r="85" spans="1:15" x14ac:dyDescent="0.2">
      <c r="A85" s="18"/>
      <c r="B85" s="18"/>
      <c r="C85" s="19"/>
      <c r="D85" s="19"/>
      <c r="E85" s="20" t="s">
        <v>104</v>
      </c>
      <c r="F85" s="5"/>
      <c r="G85" s="7" t="s">
        <v>12</v>
      </c>
      <c r="H85" s="51">
        <v>0</v>
      </c>
      <c r="I85" s="14">
        <v>1017413.94</v>
      </c>
      <c r="J85" s="51">
        <v>0</v>
      </c>
      <c r="K85" s="51">
        <v>0</v>
      </c>
      <c r="L85" s="51">
        <v>0</v>
      </c>
      <c r="M85" s="51">
        <v>0</v>
      </c>
      <c r="N85" s="51">
        <v>0</v>
      </c>
      <c r="O85" s="14">
        <f t="shared" si="13"/>
        <v>1017413.94</v>
      </c>
    </row>
    <row r="86" spans="1:15" x14ac:dyDescent="0.2">
      <c r="A86" s="18"/>
      <c r="B86" s="18"/>
      <c r="C86" s="19"/>
      <c r="D86" s="19"/>
      <c r="E86" s="20" t="s">
        <v>102</v>
      </c>
      <c r="F86" s="5"/>
      <c r="G86" s="7" t="s">
        <v>26</v>
      </c>
      <c r="H86" s="51">
        <v>0</v>
      </c>
      <c r="I86" s="14">
        <v>1399576.93</v>
      </c>
      <c r="J86" s="51">
        <v>0</v>
      </c>
      <c r="K86" s="51">
        <v>0</v>
      </c>
      <c r="L86" s="51">
        <v>0</v>
      </c>
      <c r="M86" s="51">
        <v>0</v>
      </c>
      <c r="N86" s="51">
        <v>0</v>
      </c>
      <c r="O86" s="14">
        <f t="shared" si="13"/>
        <v>1399576.93</v>
      </c>
    </row>
    <row r="87" spans="1:15" x14ac:dyDescent="0.2">
      <c r="A87" s="18"/>
      <c r="B87" s="18"/>
      <c r="C87" s="19"/>
      <c r="D87" s="19"/>
      <c r="E87" s="20" t="s">
        <v>112</v>
      </c>
      <c r="F87" s="5"/>
      <c r="G87" s="7" t="s">
        <v>28</v>
      </c>
      <c r="H87" s="51">
        <v>0</v>
      </c>
      <c r="I87" s="14">
        <v>276266.15999999997</v>
      </c>
      <c r="J87" s="51">
        <v>0</v>
      </c>
      <c r="K87" s="51">
        <v>0</v>
      </c>
      <c r="L87" s="51">
        <v>0</v>
      </c>
      <c r="M87" s="51">
        <v>0</v>
      </c>
      <c r="N87" s="51">
        <v>0</v>
      </c>
      <c r="O87" s="14">
        <f t="shared" si="13"/>
        <v>276266.15999999997</v>
      </c>
    </row>
    <row r="88" spans="1:15" x14ac:dyDescent="0.2">
      <c r="A88" s="18"/>
      <c r="B88" s="18"/>
      <c r="C88" s="19"/>
      <c r="D88" s="19"/>
      <c r="E88" s="20" t="s">
        <v>142</v>
      </c>
      <c r="F88" s="5"/>
      <c r="G88" s="7" t="s">
        <v>59</v>
      </c>
      <c r="H88" s="51">
        <v>0</v>
      </c>
      <c r="I88" s="14">
        <v>225768.42</v>
      </c>
      <c r="J88" s="51">
        <v>0</v>
      </c>
      <c r="K88" s="51">
        <v>0</v>
      </c>
      <c r="L88" s="51">
        <v>0</v>
      </c>
      <c r="M88" s="51">
        <v>0</v>
      </c>
      <c r="N88" s="51">
        <v>0</v>
      </c>
      <c r="O88" s="14">
        <f t="shared" si="13"/>
        <v>225768.42</v>
      </c>
    </row>
    <row r="89" spans="1:15" x14ac:dyDescent="0.2">
      <c r="A89" s="18"/>
      <c r="B89" s="18"/>
      <c r="C89" s="19"/>
      <c r="D89" s="19"/>
      <c r="E89" s="20" t="s">
        <v>149</v>
      </c>
      <c r="F89" s="5"/>
      <c r="G89" s="7" t="s">
        <v>194</v>
      </c>
      <c r="H89" s="51">
        <v>0</v>
      </c>
      <c r="I89" s="14">
        <v>220041.87</v>
      </c>
      <c r="J89" s="51">
        <v>0</v>
      </c>
      <c r="K89" s="51">
        <v>0</v>
      </c>
      <c r="L89" s="51">
        <v>0</v>
      </c>
      <c r="M89" s="51">
        <v>0</v>
      </c>
      <c r="N89" s="51">
        <v>0</v>
      </c>
      <c r="O89" s="14">
        <f t="shared" si="13"/>
        <v>220041.87</v>
      </c>
    </row>
    <row r="90" spans="1:15" x14ac:dyDescent="0.2">
      <c r="A90" s="18"/>
      <c r="B90" s="18"/>
      <c r="C90" s="19"/>
      <c r="D90" s="19"/>
      <c r="E90" s="20" t="s">
        <v>105</v>
      </c>
      <c r="F90" s="5"/>
      <c r="G90" s="7" t="s">
        <v>58</v>
      </c>
      <c r="H90" s="51">
        <v>0</v>
      </c>
      <c r="I90" s="14">
        <v>1605678.32</v>
      </c>
      <c r="J90" s="51">
        <v>0</v>
      </c>
      <c r="K90" s="51">
        <v>0</v>
      </c>
      <c r="L90" s="51">
        <v>0</v>
      </c>
      <c r="M90" s="51">
        <v>0</v>
      </c>
      <c r="N90" s="51">
        <v>0</v>
      </c>
      <c r="O90" s="14">
        <f t="shared" si="13"/>
        <v>1605678.32</v>
      </c>
    </row>
    <row r="91" spans="1:15" x14ac:dyDescent="0.2">
      <c r="A91" s="18"/>
      <c r="B91" s="18"/>
      <c r="C91" s="19"/>
      <c r="D91" s="19"/>
      <c r="E91" s="20" t="s">
        <v>170</v>
      </c>
      <c r="F91" s="5"/>
      <c r="G91" s="7" t="s">
        <v>91</v>
      </c>
      <c r="H91" s="51">
        <v>0</v>
      </c>
      <c r="I91" s="14">
        <v>797801.37</v>
      </c>
      <c r="J91" s="51">
        <v>0</v>
      </c>
      <c r="K91" s="51">
        <v>0</v>
      </c>
      <c r="L91" s="51">
        <v>0</v>
      </c>
      <c r="M91" s="51">
        <v>0</v>
      </c>
      <c r="N91" s="51">
        <v>0</v>
      </c>
      <c r="O91" s="14">
        <f t="shared" si="13"/>
        <v>797801.37</v>
      </c>
    </row>
    <row r="92" spans="1:15" x14ac:dyDescent="0.2">
      <c r="A92" s="23"/>
      <c r="B92" s="23"/>
      <c r="C92" s="24"/>
      <c r="D92" s="24"/>
      <c r="E92" s="26" t="s">
        <v>110</v>
      </c>
      <c r="F92" s="25"/>
      <c r="G92" s="17" t="s">
        <v>30</v>
      </c>
      <c r="H92" s="27">
        <v>0</v>
      </c>
      <c r="I92" s="21">
        <v>321950.49</v>
      </c>
      <c r="J92" s="27">
        <v>0</v>
      </c>
      <c r="K92" s="27">
        <v>0</v>
      </c>
      <c r="L92" s="27">
        <v>0</v>
      </c>
      <c r="M92" s="27">
        <v>0</v>
      </c>
      <c r="N92" s="27">
        <v>0</v>
      </c>
      <c r="O92" s="21">
        <f t="shared" si="13"/>
        <v>321950.49</v>
      </c>
    </row>
    <row r="93" spans="1:15" x14ac:dyDescent="0.2">
      <c r="A93" s="18"/>
      <c r="B93" s="18"/>
      <c r="C93" s="19"/>
      <c r="D93" s="19"/>
      <c r="E93" s="20" t="s">
        <v>160</v>
      </c>
      <c r="F93" s="5"/>
      <c r="G93" s="7" t="s">
        <v>36</v>
      </c>
      <c r="H93" s="51">
        <v>0</v>
      </c>
      <c r="I93" s="14">
        <v>481861.46</v>
      </c>
      <c r="J93" s="51">
        <v>0</v>
      </c>
      <c r="K93" s="51">
        <v>0</v>
      </c>
      <c r="L93" s="51">
        <v>0</v>
      </c>
      <c r="M93" s="51">
        <v>0</v>
      </c>
      <c r="N93" s="51">
        <v>0</v>
      </c>
      <c r="O93" s="14">
        <f t="shared" si="13"/>
        <v>481861.46</v>
      </c>
    </row>
    <row r="94" spans="1:15" x14ac:dyDescent="0.2">
      <c r="A94" s="18"/>
      <c r="B94" s="18"/>
      <c r="C94" s="19"/>
      <c r="D94" s="19"/>
      <c r="E94" s="20" t="s">
        <v>103</v>
      </c>
      <c r="F94" s="5"/>
      <c r="G94" s="7" t="s">
        <v>26</v>
      </c>
      <c r="H94" s="51">
        <v>0</v>
      </c>
      <c r="I94" s="14">
        <v>754091.61</v>
      </c>
      <c r="J94" s="51">
        <v>0</v>
      </c>
      <c r="K94" s="51">
        <v>0</v>
      </c>
      <c r="L94" s="51">
        <v>0</v>
      </c>
      <c r="M94" s="51">
        <v>0</v>
      </c>
      <c r="N94" s="51">
        <v>0</v>
      </c>
      <c r="O94" s="14">
        <f t="shared" si="13"/>
        <v>754091.61</v>
      </c>
    </row>
    <row r="95" spans="1:15" x14ac:dyDescent="0.2">
      <c r="A95" s="18"/>
      <c r="B95" s="18"/>
      <c r="C95" s="19"/>
      <c r="D95" s="19"/>
      <c r="E95" s="20" t="s">
        <v>156</v>
      </c>
      <c r="F95" s="5"/>
      <c r="G95" s="7" t="s">
        <v>27</v>
      </c>
      <c r="H95" s="51">
        <v>0</v>
      </c>
      <c r="I95" s="14">
        <v>226766.29</v>
      </c>
      <c r="J95" s="51">
        <v>0</v>
      </c>
      <c r="K95" s="51">
        <v>0</v>
      </c>
      <c r="L95" s="51">
        <v>0</v>
      </c>
      <c r="M95" s="51">
        <v>0</v>
      </c>
      <c r="N95" s="51">
        <v>0</v>
      </c>
      <c r="O95" s="14">
        <f t="shared" si="13"/>
        <v>226766.29</v>
      </c>
    </row>
    <row r="96" spans="1:15" x14ac:dyDescent="0.2">
      <c r="A96" s="18"/>
      <c r="B96" s="18"/>
      <c r="C96" s="19"/>
      <c r="D96" s="19"/>
      <c r="E96" s="20" t="s">
        <v>153</v>
      </c>
      <c r="F96" s="5"/>
      <c r="G96" s="7" t="s">
        <v>16</v>
      </c>
      <c r="H96" s="51">
        <v>0</v>
      </c>
      <c r="I96" s="14">
        <v>1138597.5900000001</v>
      </c>
      <c r="J96" s="51">
        <v>0</v>
      </c>
      <c r="K96" s="51">
        <v>0</v>
      </c>
      <c r="L96" s="51">
        <v>0</v>
      </c>
      <c r="M96" s="51">
        <v>0</v>
      </c>
      <c r="N96" s="51">
        <v>0</v>
      </c>
      <c r="O96" s="14">
        <f t="shared" ref="O96:O111" si="14">SUM(H96:N96)</f>
        <v>1138597.5900000001</v>
      </c>
    </row>
    <row r="97" spans="1:17" x14ac:dyDescent="0.2">
      <c r="A97" s="18"/>
      <c r="B97" s="18"/>
      <c r="C97" s="19"/>
      <c r="D97" s="19"/>
      <c r="E97" s="20" t="s">
        <v>167</v>
      </c>
      <c r="F97" s="5"/>
      <c r="G97" s="7" t="s">
        <v>12</v>
      </c>
      <c r="H97" s="51">
        <v>0</v>
      </c>
      <c r="I97" s="14">
        <v>161680.01</v>
      </c>
      <c r="J97" s="51">
        <v>0</v>
      </c>
      <c r="K97" s="51">
        <v>0</v>
      </c>
      <c r="L97" s="51">
        <v>0</v>
      </c>
      <c r="M97" s="51">
        <v>0</v>
      </c>
      <c r="N97" s="51">
        <v>0</v>
      </c>
      <c r="O97" s="14">
        <f t="shared" si="14"/>
        <v>161680.01</v>
      </c>
    </row>
    <row r="98" spans="1:17" x14ac:dyDescent="0.2">
      <c r="A98" s="18"/>
      <c r="B98" s="18"/>
      <c r="C98" s="19"/>
      <c r="D98" s="19"/>
      <c r="E98" s="20" t="s">
        <v>165</v>
      </c>
      <c r="F98" s="5"/>
      <c r="G98" s="7" t="s">
        <v>38</v>
      </c>
      <c r="H98" s="51">
        <v>0</v>
      </c>
      <c r="I98" s="14">
        <v>81556.33</v>
      </c>
      <c r="J98" s="51">
        <v>0</v>
      </c>
      <c r="K98" s="51">
        <v>0</v>
      </c>
      <c r="L98" s="51">
        <v>0</v>
      </c>
      <c r="M98" s="51">
        <v>0</v>
      </c>
      <c r="N98" s="51">
        <v>0</v>
      </c>
      <c r="O98" s="14">
        <f t="shared" si="14"/>
        <v>81556.33</v>
      </c>
    </row>
    <row r="99" spans="1:17" x14ac:dyDescent="0.2">
      <c r="A99" s="18"/>
      <c r="B99" s="18"/>
      <c r="C99" s="19"/>
      <c r="D99" s="19"/>
      <c r="E99" s="20" t="s">
        <v>168</v>
      </c>
      <c r="F99" s="5"/>
      <c r="G99" s="7" t="s">
        <v>195</v>
      </c>
      <c r="H99" s="51">
        <v>0</v>
      </c>
      <c r="I99" s="14">
        <v>822948.13</v>
      </c>
      <c r="J99" s="51">
        <v>0</v>
      </c>
      <c r="K99" s="51">
        <v>0</v>
      </c>
      <c r="L99" s="51">
        <v>0</v>
      </c>
      <c r="M99" s="51">
        <v>0</v>
      </c>
      <c r="N99" s="51">
        <v>0</v>
      </c>
      <c r="O99" s="14">
        <f t="shared" si="14"/>
        <v>822948.13</v>
      </c>
    </row>
    <row r="100" spans="1:17" x14ac:dyDescent="0.2">
      <c r="A100" s="18"/>
      <c r="B100" s="18"/>
      <c r="C100" s="19"/>
      <c r="D100" s="19"/>
      <c r="E100" s="20" t="s">
        <v>159</v>
      </c>
      <c r="F100" s="5"/>
      <c r="G100" s="7" t="s">
        <v>16</v>
      </c>
      <c r="H100" s="51">
        <v>0</v>
      </c>
      <c r="I100" s="14">
        <v>419007.27</v>
      </c>
      <c r="J100" s="51">
        <v>0</v>
      </c>
      <c r="K100" s="51">
        <v>0</v>
      </c>
      <c r="L100" s="51">
        <v>0</v>
      </c>
      <c r="M100" s="51">
        <v>0</v>
      </c>
      <c r="N100" s="51">
        <v>0</v>
      </c>
      <c r="O100" s="14">
        <f t="shared" si="14"/>
        <v>419007.27</v>
      </c>
    </row>
    <row r="101" spans="1:17" x14ac:dyDescent="0.2">
      <c r="A101" s="18"/>
      <c r="B101" s="18"/>
      <c r="C101" s="19"/>
      <c r="D101" s="19"/>
      <c r="E101" s="20" t="s">
        <v>147</v>
      </c>
      <c r="F101" s="5"/>
      <c r="G101" s="7" t="s">
        <v>12</v>
      </c>
      <c r="H101" s="51">
        <v>0</v>
      </c>
      <c r="I101" s="14">
        <v>413626.46</v>
      </c>
      <c r="J101" s="51">
        <v>0</v>
      </c>
      <c r="K101" s="51">
        <v>0</v>
      </c>
      <c r="L101" s="51">
        <v>0</v>
      </c>
      <c r="M101" s="51">
        <v>0</v>
      </c>
      <c r="N101" s="51">
        <v>0</v>
      </c>
      <c r="O101" s="14">
        <f t="shared" si="14"/>
        <v>413626.46</v>
      </c>
    </row>
    <row r="102" spans="1:17" x14ac:dyDescent="0.2">
      <c r="A102" s="18"/>
      <c r="B102" s="18"/>
      <c r="C102" s="19"/>
      <c r="D102" s="19"/>
      <c r="E102" s="20" t="s">
        <v>113</v>
      </c>
      <c r="F102" s="5"/>
      <c r="G102" s="7" t="s">
        <v>69</v>
      </c>
      <c r="H102" s="51">
        <v>0</v>
      </c>
      <c r="I102" s="14">
        <v>462112.23</v>
      </c>
      <c r="J102" s="51">
        <v>0</v>
      </c>
      <c r="K102" s="51">
        <v>0</v>
      </c>
      <c r="L102" s="51">
        <v>0</v>
      </c>
      <c r="M102" s="51">
        <v>0</v>
      </c>
      <c r="N102" s="51">
        <v>0</v>
      </c>
      <c r="O102" s="14">
        <f t="shared" si="14"/>
        <v>462112.23</v>
      </c>
    </row>
    <row r="103" spans="1:17" x14ac:dyDescent="0.2">
      <c r="A103" s="18"/>
      <c r="B103" s="18"/>
      <c r="C103" s="19"/>
      <c r="D103" s="19"/>
      <c r="E103" s="20" t="s">
        <v>173</v>
      </c>
      <c r="F103" s="5"/>
      <c r="G103" s="7" t="s">
        <v>58</v>
      </c>
      <c r="H103" s="51">
        <v>0</v>
      </c>
      <c r="I103" s="14">
        <v>392941.32</v>
      </c>
      <c r="J103" s="51">
        <v>0</v>
      </c>
      <c r="K103" s="51">
        <v>0</v>
      </c>
      <c r="L103" s="51">
        <v>0</v>
      </c>
      <c r="M103" s="51">
        <v>0</v>
      </c>
      <c r="N103" s="51">
        <v>0</v>
      </c>
      <c r="O103" s="14">
        <f t="shared" si="14"/>
        <v>392941.32</v>
      </c>
    </row>
    <row r="104" spans="1:17" x14ac:dyDescent="0.2">
      <c r="A104" s="18"/>
      <c r="B104" s="18"/>
      <c r="C104" s="19"/>
      <c r="D104" s="19"/>
      <c r="E104" s="20" t="s">
        <v>137</v>
      </c>
      <c r="F104" s="5"/>
      <c r="G104" s="7" t="s">
        <v>192</v>
      </c>
      <c r="H104" s="51">
        <v>0</v>
      </c>
      <c r="I104" s="14">
        <v>1092681.08</v>
      </c>
      <c r="J104" s="51">
        <v>0</v>
      </c>
      <c r="K104" s="51">
        <v>0</v>
      </c>
      <c r="L104" s="51">
        <v>0</v>
      </c>
      <c r="M104" s="51">
        <v>0</v>
      </c>
      <c r="N104" s="51">
        <v>0</v>
      </c>
      <c r="O104" s="14">
        <f t="shared" si="14"/>
        <v>1092681.08</v>
      </c>
    </row>
    <row r="105" spans="1:17" x14ac:dyDescent="0.2">
      <c r="A105" s="18"/>
      <c r="B105" s="18"/>
      <c r="C105" s="19"/>
      <c r="D105" s="19"/>
      <c r="E105" s="20" t="s">
        <v>178</v>
      </c>
      <c r="F105" s="5"/>
      <c r="G105" s="7" t="s">
        <v>196</v>
      </c>
      <c r="H105" s="51">
        <v>0</v>
      </c>
      <c r="I105" s="14">
        <v>175887.72</v>
      </c>
      <c r="J105" s="51">
        <v>0</v>
      </c>
      <c r="K105" s="51">
        <v>0</v>
      </c>
      <c r="L105" s="51">
        <v>0</v>
      </c>
      <c r="M105" s="51">
        <v>0</v>
      </c>
      <c r="N105" s="51">
        <v>0</v>
      </c>
      <c r="O105" s="14">
        <f t="shared" si="14"/>
        <v>175887.72</v>
      </c>
    </row>
    <row r="106" spans="1:17" x14ac:dyDescent="0.2">
      <c r="A106" s="18"/>
      <c r="B106" s="18"/>
      <c r="C106" s="19"/>
      <c r="D106" s="19"/>
      <c r="E106" s="20" t="s">
        <v>181</v>
      </c>
      <c r="F106" s="5"/>
      <c r="G106" s="7" t="s">
        <v>41</v>
      </c>
      <c r="H106" s="51">
        <v>0</v>
      </c>
      <c r="I106" s="14">
        <v>766698.64</v>
      </c>
      <c r="J106" s="51">
        <v>0</v>
      </c>
      <c r="K106" s="51">
        <v>0</v>
      </c>
      <c r="L106" s="51">
        <v>0</v>
      </c>
      <c r="M106" s="51">
        <v>0</v>
      </c>
      <c r="N106" s="51">
        <v>0</v>
      </c>
      <c r="O106" s="14">
        <f t="shared" si="14"/>
        <v>766698.64</v>
      </c>
    </row>
    <row r="107" spans="1:17" ht="25.5" x14ac:dyDescent="0.2">
      <c r="A107" s="18"/>
      <c r="B107" s="18"/>
      <c r="C107" s="19"/>
      <c r="D107" s="19"/>
      <c r="E107" s="20" t="s">
        <v>182</v>
      </c>
      <c r="F107" s="5"/>
      <c r="G107" s="7" t="s">
        <v>50</v>
      </c>
      <c r="H107" s="51">
        <v>0</v>
      </c>
      <c r="I107" s="14">
        <v>183973.11</v>
      </c>
      <c r="J107" s="51">
        <v>0</v>
      </c>
      <c r="K107" s="51">
        <v>0</v>
      </c>
      <c r="L107" s="51">
        <v>0</v>
      </c>
      <c r="M107" s="51">
        <v>0</v>
      </c>
      <c r="N107" s="51">
        <v>0</v>
      </c>
      <c r="O107" s="14">
        <f t="shared" si="14"/>
        <v>183973.11</v>
      </c>
    </row>
    <row r="108" spans="1:17" x14ac:dyDescent="0.2">
      <c r="A108" s="18"/>
      <c r="B108" s="18"/>
      <c r="C108" s="19"/>
      <c r="D108" s="19"/>
      <c r="E108" s="20" t="s">
        <v>183</v>
      </c>
      <c r="F108" s="5"/>
      <c r="G108" s="7" t="s">
        <v>26</v>
      </c>
      <c r="H108" s="51">
        <v>0</v>
      </c>
      <c r="I108" s="14">
        <v>891430.97</v>
      </c>
      <c r="J108" s="51">
        <v>0</v>
      </c>
      <c r="K108" s="51">
        <v>0</v>
      </c>
      <c r="L108" s="51">
        <v>0</v>
      </c>
      <c r="M108" s="51">
        <v>0</v>
      </c>
      <c r="N108" s="51">
        <v>0</v>
      </c>
      <c r="O108" s="14">
        <f t="shared" si="14"/>
        <v>891430.97</v>
      </c>
    </row>
    <row r="109" spans="1:17" x14ac:dyDescent="0.2">
      <c r="A109" s="18"/>
      <c r="B109" s="18"/>
      <c r="C109" s="19"/>
      <c r="D109" s="19"/>
      <c r="E109" s="20" t="s">
        <v>184</v>
      </c>
      <c r="F109" s="5"/>
      <c r="G109" s="7" t="s">
        <v>20</v>
      </c>
      <c r="H109" s="51">
        <v>0</v>
      </c>
      <c r="I109" s="14">
        <v>242039.99</v>
      </c>
      <c r="J109" s="51">
        <v>0</v>
      </c>
      <c r="K109" s="51">
        <v>0</v>
      </c>
      <c r="L109" s="51">
        <v>0</v>
      </c>
      <c r="M109" s="51">
        <v>0</v>
      </c>
      <c r="N109" s="51">
        <v>0</v>
      </c>
      <c r="O109" s="14">
        <f t="shared" si="14"/>
        <v>242039.99</v>
      </c>
    </row>
    <row r="110" spans="1:17" x14ac:dyDescent="0.2">
      <c r="A110" s="18"/>
      <c r="B110" s="18"/>
      <c r="C110" s="19"/>
      <c r="D110" s="19"/>
      <c r="E110" s="20" t="s">
        <v>179</v>
      </c>
      <c r="F110" s="5"/>
      <c r="G110" s="7" t="s">
        <v>70</v>
      </c>
      <c r="H110" s="51">
        <v>0</v>
      </c>
      <c r="I110" s="14">
        <v>1450800.86</v>
      </c>
      <c r="J110" s="51">
        <v>0</v>
      </c>
      <c r="K110" s="51">
        <v>0</v>
      </c>
      <c r="L110" s="51">
        <v>0</v>
      </c>
      <c r="M110" s="51">
        <v>0</v>
      </c>
      <c r="N110" s="51">
        <v>0</v>
      </c>
      <c r="O110" s="14">
        <f t="shared" si="14"/>
        <v>1450800.86</v>
      </c>
    </row>
    <row r="111" spans="1:17" ht="25.5" x14ac:dyDescent="0.2">
      <c r="A111" s="18"/>
      <c r="B111" s="18"/>
      <c r="C111" s="19"/>
      <c r="D111" s="19"/>
      <c r="E111" s="20" t="s">
        <v>180</v>
      </c>
      <c r="F111" s="5"/>
      <c r="G111" s="7" t="s">
        <v>16</v>
      </c>
      <c r="H111" s="51">
        <v>0</v>
      </c>
      <c r="I111" s="14">
        <v>700132.08</v>
      </c>
      <c r="J111" s="51">
        <v>0</v>
      </c>
      <c r="K111" s="51">
        <v>0</v>
      </c>
      <c r="L111" s="51">
        <v>0</v>
      </c>
      <c r="M111" s="51">
        <v>0</v>
      </c>
      <c r="N111" s="51">
        <v>0</v>
      </c>
      <c r="O111" s="14">
        <f t="shared" si="14"/>
        <v>700132.08</v>
      </c>
    </row>
    <row r="112" spans="1:17" s="6" customFormat="1" x14ac:dyDescent="0.2">
      <c r="A112" s="39"/>
      <c r="B112" s="39"/>
      <c r="C112" s="40"/>
      <c r="D112" s="41" t="s">
        <v>64</v>
      </c>
      <c r="E112" s="42" t="s">
        <v>65</v>
      </c>
      <c r="F112" s="40"/>
      <c r="G112" s="45"/>
      <c r="H112" s="43">
        <f>SUM(H113:H117)</f>
        <v>0</v>
      </c>
      <c r="I112" s="44">
        <f>SUM(I113:I117)</f>
        <v>5609206.6300000008</v>
      </c>
      <c r="J112" s="43">
        <f t="shared" ref="J112:O112" si="15">SUM(J113:J117)</f>
        <v>0</v>
      </c>
      <c r="K112" s="43">
        <f t="shared" si="15"/>
        <v>0</v>
      </c>
      <c r="L112" s="43">
        <f t="shared" si="15"/>
        <v>0</v>
      </c>
      <c r="M112" s="43">
        <f t="shared" si="15"/>
        <v>0</v>
      </c>
      <c r="N112" s="43">
        <f t="shared" si="15"/>
        <v>0</v>
      </c>
      <c r="O112" s="44">
        <f t="shared" si="15"/>
        <v>5609206.6300000008</v>
      </c>
      <c r="P112" s="8"/>
      <c r="Q112" s="31"/>
    </row>
    <row r="113" spans="1:17" x14ac:dyDescent="0.2">
      <c r="A113" s="18"/>
      <c r="B113" s="18"/>
      <c r="C113" s="19"/>
      <c r="D113" s="19"/>
      <c r="E113" s="20" t="s">
        <v>174</v>
      </c>
      <c r="F113" s="5"/>
      <c r="G113" s="7" t="s">
        <v>15</v>
      </c>
      <c r="H113" s="51">
        <v>0</v>
      </c>
      <c r="I113" s="14">
        <v>358986.52</v>
      </c>
      <c r="J113" s="51">
        <v>0</v>
      </c>
      <c r="K113" s="51">
        <v>0</v>
      </c>
      <c r="L113" s="51">
        <v>0</v>
      </c>
      <c r="M113" s="51">
        <v>0</v>
      </c>
      <c r="N113" s="51">
        <v>0</v>
      </c>
      <c r="O113" s="14">
        <f>SUM(H113:N113)</f>
        <v>358986.52</v>
      </c>
    </row>
    <row r="114" spans="1:17" x14ac:dyDescent="0.2">
      <c r="A114" s="18"/>
      <c r="B114" s="18"/>
      <c r="C114" s="19"/>
      <c r="D114" s="19"/>
      <c r="E114" s="20" t="s">
        <v>185</v>
      </c>
      <c r="F114" s="5"/>
      <c r="G114" s="7" t="s">
        <v>192</v>
      </c>
      <c r="H114" s="51">
        <v>0</v>
      </c>
      <c r="I114" s="14">
        <v>2004004.75</v>
      </c>
      <c r="J114" s="51">
        <v>0</v>
      </c>
      <c r="K114" s="51">
        <v>0</v>
      </c>
      <c r="L114" s="51">
        <v>0</v>
      </c>
      <c r="M114" s="51">
        <v>0</v>
      </c>
      <c r="N114" s="51">
        <v>0</v>
      </c>
      <c r="O114" s="14">
        <f>SUM(H114:N114)</f>
        <v>2004004.75</v>
      </c>
    </row>
    <row r="115" spans="1:17" x14ac:dyDescent="0.2">
      <c r="A115" s="18"/>
      <c r="B115" s="18"/>
      <c r="C115" s="19"/>
      <c r="D115" s="19"/>
      <c r="E115" s="20" t="s">
        <v>187</v>
      </c>
      <c r="F115" s="5"/>
      <c r="G115" s="7" t="s">
        <v>197</v>
      </c>
      <c r="H115" s="51">
        <v>0</v>
      </c>
      <c r="I115" s="14">
        <v>1358304.26</v>
      </c>
      <c r="J115" s="51">
        <v>0</v>
      </c>
      <c r="K115" s="51">
        <v>0</v>
      </c>
      <c r="L115" s="51">
        <v>0</v>
      </c>
      <c r="M115" s="51">
        <v>0</v>
      </c>
      <c r="N115" s="51">
        <v>0</v>
      </c>
      <c r="O115" s="14">
        <f>SUM(H115:N115)</f>
        <v>1358304.26</v>
      </c>
    </row>
    <row r="116" spans="1:17" x14ac:dyDescent="0.2">
      <c r="A116" s="18"/>
      <c r="B116" s="18"/>
      <c r="C116" s="19"/>
      <c r="D116" s="19"/>
      <c r="E116" s="20" t="s">
        <v>186</v>
      </c>
      <c r="F116" s="5"/>
      <c r="G116" s="7" t="s">
        <v>32</v>
      </c>
      <c r="H116" s="51">
        <v>0</v>
      </c>
      <c r="I116" s="14">
        <v>1089474.6200000001</v>
      </c>
      <c r="J116" s="51">
        <v>0</v>
      </c>
      <c r="K116" s="51">
        <v>0</v>
      </c>
      <c r="L116" s="51">
        <v>0</v>
      </c>
      <c r="M116" s="51">
        <v>0</v>
      </c>
      <c r="N116" s="51">
        <v>0</v>
      </c>
      <c r="O116" s="14">
        <f>SUM(H116:N116)</f>
        <v>1089474.6200000001</v>
      </c>
    </row>
    <row r="117" spans="1:17" x14ac:dyDescent="0.2">
      <c r="A117" s="18"/>
      <c r="B117" s="18"/>
      <c r="C117" s="19"/>
      <c r="D117" s="19"/>
      <c r="E117" s="20" t="s">
        <v>188</v>
      </c>
      <c r="F117" s="5"/>
      <c r="G117" s="7" t="s">
        <v>13</v>
      </c>
      <c r="H117" s="51">
        <v>0</v>
      </c>
      <c r="I117" s="14">
        <v>798436.48</v>
      </c>
      <c r="J117" s="51">
        <v>0</v>
      </c>
      <c r="K117" s="51">
        <v>0</v>
      </c>
      <c r="L117" s="51">
        <v>0</v>
      </c>
      <c r="M117" s="51">
        <v>0</v>
      </c>
      <c r="N117" s="51">
        <v>0</v>
      </c>
      <c r="O117" s="14">
        <f>SUM(H117:N117)</f>
        <v>798436.48</v>
      </c>
    </row>
    <row r="118" spans="1:17" x14ac:dyDescent="0.2">
      <c r="A118" s="18"/>
      <c r="B118" s="18"/>
      <c r="C118" s="19"/>
      <c r="D118" s="19"/>
      <c r="E118" s="19"/>
      <c r="F118" s="5"/>
      <c r="H118" s="22"/>
      <c r="I118" s="22"/>
      <c r="J118" s="22"/>
      <c r="K118" s="22"/>
      <c r="L118" s="14"/>
      <c r="M118" s="22"/>
      <c r="N118" s="22"/>
      <c r="O118" s="14"/>
    </row>
    <row r="119" spans="1:17" s="33" customFormat="1" ht="18" customHeight="1" x14ac:dyDescent="0.2">
      <c r="A119" s="61" t="s">
        <v>198</v>
      </c>
      <c r="B119" s="61"/>
      <c r="C119" s="61"/>
      <c r="D119" s="61"/>
      <c r="E119" s="61"/>
      <c r="F119" s="35"/>
      <c r="G119" s="36"/>
      <c r="H119" s="37">
        <f t="shared" ref="H119:I122" si="16">SUM(H120)</f>
        <v>0</v>
      </c>
      <c r="I119" s="38">
        <f t="shared" si="16"/>
        <v>587412</v>
      </c>
      <c r="J119" s="37">
        <f t="shared" ref="J119:O121" si="17">SUM(J120)</f>
        <v>0</v>
      </c>
      <c r="K119" s="37">
        <f t="shared" si="17"/>
        <v>0</v>
      </c>
      <c r="L119" s="37">
        <f t="shared" si="17"/>
        <v>0</v>
      </c>
      <c r="M119" s="37">
        <f t="shared" si="17"/>
        <v>0</v>
      </c>
      <c r="N119" s="37">
        <f t="shared" si="17"/>
        <v>0</v>
      </c>
      <c r="O119" s="38">
        <f t="shared" si="17"/>
        <v>587412</v>
      </c>
      <c r="P119" s="46"/>
      <c r="Q119" s="34"/>
    </row>
    <row r="120" spans="1:17" x14ac:dyDescent="0.2">
      <c r="A120" s="18"/>
      <c r="B120" s="57" t="s">
        <v>67</v>
      </c>
      <c r="C120" s="57"/>
      <c r="D120" s="57"/>
      <c r="E120" s="57"/>
      <c r="F120" s="5"/>
      <c r="H120" s="11">
        <f t="shared" si="16"/>
        <v>0</v>
      </c>
      <c r="I120" s="54">
        <f t="shared" si="16"/>
        <v>587412</v>
      </c>
      <c r="J120" s="11">
        <f t="shared" si="17"/>
        <v>0</v>
      </c>
      <c r="K120" s="11">
        <f t="shared" si="17"/>
        <v>0</v>
      </c>
      <c r="L120" s="11">
        <f t="shared" si="17"/>
        <v>0</v>
      </c>
      <c r="M120" s="11">
        <f t="shared" si="17"/>
        <v>0</v>
      </c>
      <c r="N120" s="11">
        <f t="shared" si="17"/>
        <v>0</v>
      </c>
      <c r="O120" s="54">
        <f t="shared" si="17"/>
        <v>587412</v>
      </c>
    </row>
    <row r="121" spans="1:17" x14ac:dyDescent="0.2">
      <c r="A121" s="18"/>
      <c r="B121" s="18"/>
      <c r="C121" s="56" t="s">
        <v>19</v>
      </c>
      <c r="D121" s="56"/>
      <c r="E121" s="56"/>
      <c r="F121" s="5"/>
      <c r="H121" s="11">
        <f t="shared" si="16"/>
        <v>0</v>
      </c>
      <c r="I121" s="54">
        <f t="shared" si="16"/>
        <v>587412</v>
      </c>
      <c r="J121" s="11">
        <f t="shared" si="17"/>
        <v>0</v>
      </c>
      <c r="K121" s="11">
        <f t="shared" si="17"/>
        <v>0</v>
      </c>
      <c r="L121" s="11">
        <f t="shared" si="17"/>
        <v>0</v>
      </c>
      <c r="M121" s="11">
        <f t="shared" si="17"/>
        <v>0</v>
      </c>
      <c r="N121" s="11">
        <f t="shared" si="17"/>
        <v>0</v>
      </c>
      <c r="O121" s="54">
        <f t="shared" si="17"/>
        <v>587412</v>
      </c>
    </row>
    <row r="122" spans="1:17" s="6" customFormat="1" x14ac:dyDescent="0.2">
      <c r="A122" s="39"/>
      <c r="B122" s="39"/>
      <c r="C122" s="40"/>
      <c r="D122" s="62" t="s">
        <v>199</v>
      </c>
      <c r="E122" s="62"/>
      <c r="F122" s="40"/>
      <c r="G122" s="45"/>
      <c r="H122" s="43">
        <f t="shared" si="16"/>
        <v>0</v>
      </c>
      <c r="I122" s="44">
        <f t="shared" si="16"/>
        <v>587412</v>
      </c>
      <c r="J122" s="43">
        <f t="shared" ref="J122:N122" si="18">SUM(J123)</f>
        <v>0</v>
      </c>
      <c r="K122" s="43">
        <f t="shared" si="18"/>
        <v>0</v>
      </c>
      <c r="L122" s="43">
        <f t="shared" si="18"/>
        <v>0</v>
      </c>
      <c r="M122" s="43">
        <f t="shared" si="18"/>
        <v>0</v>
      </c>
      <c r="N122" s="43">
        <f t="shared" si="18"/>
        <v>0</v>
      </c>
      <c r="O122" s="44">
        <f>SUM(O123)</f>
        <v>587412</v>
      </c>
      <c r="P122" s="8"/>
      <c r="Q122" s="31"/>
    </row>
    <row r="123" spans="1:17" ht="54" customHeight="1" x14ac:dyDescent="0.2">
      <c r="A123" s="18"/>
      <c r="B123" s="18"/>
      <c r="C123" s="19"/>
      <c r="D123" s="19"/>
      <c r="E123" s="20" t="s">
        <v>200</v>
      </c>
      <c r="F123" s="5"/>
      <c r="G123" s="7" t="s">
        <v>120</v>
      </c>
      <c r="H123" s="51">
        <v>0</v>
      </c>
      <c r="I123" s="14">
        <v>587412</v>
      </c>
      <c r="J123" s="51">
        <v>0</v>
      </c>
      <c r="K123" s="51">
        <v>0</v>
      </c>
      <c r="L123" s="51">
        <v>0</v>
      </c>
      <c r="M123" s="51">
        <v>0</v>
      </c>
      <c r="N123" s="51">
        <v>0</v>
      </c>
      <c r="O123" s="14">
        <f>SUM(H123:N123)</f>
        <v>587412</v>
      </c>
    </row>
    <row r="124" spans="1:17" x14ac:dyDescent="0.2">
      <c r="A124" s="18"/>
      <c r="B124" s="18"/>
      <c r="C124" s="19"/>
      <c r="D124" s="19"/>
      <c r="E124" s="19"/>
      <c r="F124" s="5"/>
      <c r="H124" s="22"/>
      <c r="I124" s="22"/>
      <c r="J124" s="22"/>
      <c r="K124" s="22"/>
      <c r="L124" s="14"/>
      <c r="M124" s="22"/>
      <c r="N124" s="22"/>
      <c r="O124" s="14"/>
    </row>
    <row r="125" spans="1:17" s="33" customFormat="1" ht="18" customHeight="1" x14ac:dyDescent="0.2">
      <c r="A125" s="61" t="s">
        <v>4</v>
      </c>
      <c r="B125" s="61"/>
      <c r="C125" s="61"/>
      <c r="D125" s="61"/>
      <c r="E125" s="61"/>
      <c r="F125" s="35"/>
      <c r="G125" s="36"/>
      <c r="H125" s="38">
        <f>SUM(H126)</f>
        <v>149071555.26999998</v>
      </c>
      <c r="I125" s="37">
        <f t="shared" ref="I125:O125" si="19">SUM(I126)</f>
        <v>0</v>
      </c>
      <c r="J125" s="37">
        <f t="shared" si="19"/>
        <v>0</v>
      </c>
      <c r="K125" s="37">
        <f t="shared" si="19"/>
        <v>0</v>
      </c>
      <c r="L125" s="37">
        <f t="shared" si="19"/>
        <v>0</v>
      </c>
      <c r="M125" s="37">
        <f t="shared" si="19"/>
        <v>0</v>
      </c>
      <c r="N125" s="38">
        <f t="shared" si="19"/>
        <v>88623800.009999976</v>
      </c>
      <c r="O125" s="38">
        <f t="shared" si="19"/>
        <v>237695355.27999997</v>
      </c>
      <c r="P125" s="46"/>
      <c r="Q125" s="34"/>
    </row>
    <row r="126" spans="1:17" s="6" customFormat="1" x14ac:dyDescent="0.2">
      <c r="A126" s="19"/>
      <c r="B126" s="57" t="s">
        <v>67</v>
      </c>
      <c r="C126" s="57"/>
      <c r="D126" s="57"/>
      <c r="E126" s="57"/>
      <c r="F126" s="5"/>
      <c r="G126" s="7"/>
      <c r="H126" s="9">
        <f>SUM(H127,H156)</f>
        <v>149071555.26999998</v>
      </c>
      <c r="I126" s="11">
        <f t="shared" ref="I126:O126" si="20">SUM(I127,I156)</f>
        <v>0</v>
      </c>
      <c r="J126" s="11">
        <f t="shared" si="20"/>
        <v>0</v>
      </c>
      <c r="K126" s="11">
        <f t="shared" si="20"/>
        <v>0</v>
      </c>
      <c r="L126" s="11">
        <f t="shared" si="20"/>
        <v>0</v>
      </c>
      <c r="M126" s="11">
        <f t="shared" si="20"/>
        <v>0</v>
      </c>
      <c r="N126" s="9">
        <f t="shared" si="20"/>
        <v>88623800.009999976</v>
      </c>
      <c r="O126" s="9">
        <f t="shared" si="20"/>
        <v>237695355.27999997</v>
      </c>
      <c r="P126" s="7"/>
      <c r="Q126" s="30"/>
    </row>
    <row r="127" spans="1:17" s="6" customFormat="1" x14ac:dyDescent="0.2">
      <c r="A127" s="19"/>
      <c r="B127" s="32"/>
      <c r="C127" s="57" t="s">
        <v>23</v>
      </c>
      <c r="D127" s="57"/>
      <c r="E127" s="57"/>
      <c r="F127" s="5"/>
      <c r="G127" s="7"/>
      <c r="H127" s="9">
        <f>SUM(H128)</f>
        <v>149071555.26999998</v>
      </c>
      <c r="I127" s="11">
        <f t="shared" ref="I127:O127" si="21">SUM(I128)</f>
        <v>0</v>
      </c>
      <c r="J127" s="11">
        <f t="shared" si="21"/>
        <v>0</v>
      </c>
      <c r="K127" s="11">
        <f t="shared" si="21"/>
        <v>0</v>
      </c>
      <c r="L127" s="11">
        <f t="shared" si="21"/>
        <v>0</v>
      </c>
      <c r="M127" s="11">
        <f t="shared" si="21"/>
        <v>0</v>
      </c>
      <c r="N127" s="11">
        <f t="shared" si="21"/>
        <v>0</v>
      </c>
      <c r="O127" s="9">
        <f t="shared" si="21"/>
        <v>149071555.26999998</v>
      </c>
      <c r="P127" s="8"/>
      <c r="Q127" s="30"/>
    </row>
    <row r="128" spans="1:17" s="6" customFormat="1" x14ac:dyDescent="0.2">
      <c r="A128" s="39"/>
      <c r="B128" s="39"/>
      <c r="C128" s="40"/>
      <c r="D128" s="41" t="s">
        <v>66</v>
      </c>
      <c r="E128" s="42" t="s">
        <v>53</v>
      </c>
      <c r="F128" s="40"/>
      <c r="G128" s="45"/>
      <c r="H128" s="44">
        <f>SUM(H129:H155)</f>
        <v>149071555.26999998</v>
      </c>
      <c r="I128" s="43">
        <f t="shared" ref="I128:O128" si="22">SUM(I129:I155)</f>
        <v>0</v>
      </c>
      <c r="J128" s="43">
        <f t="shared" si="22"/>
        <v>0</v>
      </c>
      <c r="K128" s="43">
        <f t="shared" si="22"/>
        <v>0</v>
      </c>
      <c r="L128" s="43">
        <f t="shared" si="22"/>
        <v>0</v>
      </c>
      <c r="M128" s="43">
        <f t="shared" si="22"/>
        <v>0</v>
      </c>
      <c r="N128" s="43">
        <f t="shared" si="22"/>
        <v>0</v>
      </c>
      <c r="O128" s="44">
        <f t="shared" si="22"/>
        <v>149071555.26999998</v>
      </c>
      <c r="P128" s="8"/>
      <c r="Q128" s="31"/>
    </row>
    <row r="129" spans="1:17" s="6" customFormat="1" ht="25.5" x14ac:dyDescent="0.2">
      <c r="A129" s="19"/>
      <c r="B129" s="19"/>
      <c r="C129" s="19"/>
      <c r="D129" s="18"/>
      <c r="E129" s="20" t="s">
        <v>201</v>
      </c>
      <c r="F129" s="5"/>
      <c r="G129" s="7" t="s">
        <v>14</v>
      </c>
      <c r="H129" s="14">
        <v>8655078.7799999993</v>
      </c>
      <c r="I129" s="51">
        <v>0</v>
      </c>
      <c r="J129" s="51">
        <v>0</v>
      </c>
      <c r="K129" s="51">
        <v>0</v>
      </c>
      <c r="L129" s="51">
        <v>0</v>
      </c>
      <c r="M129" s="51">
        <v>0</v>
      </c>
      <c r="N129" s="51">
        <v>0</v>
      </c>
      <c r="O129" s="14">
        <f t="shared" ref="O129:O155" si="23">SUM(H129:N129)</f>
        <v>8655078.7799999993</v>
      </c>
      <c r="P129" s="7"/>
      <c r="Q129" s="30"/>
    </row>
    <row r="130" spans="1:17" s="6" customFormat="1" ht="38.25" x14ac:dyDescent="0.2">
      <c r="A130" s="19"/>
      <c r="B130" s="19"/>
      <c r="C130" s="19"/>
      <c r="D130" s="18"/>
      <c r="E130" s="20" t="s">
        <v>202</v>
      </c>
      <c r="F130" s="5"/>
      <c r="G130" s="7" t="s">
        <v>55</v>
      </c>
      <c r="H130" s="14">
        <v>5867014.0899999999</v>
      </c>
      <c r="I130" s="51">
        <v>0</v>
      </c>
      <c r="J130" s="51">
        <v>0</v>
      </c>
      <c r="K130" s="51">
        <v>0</v>
      </c>
      <c r="L130" s="51">
        <v>0</v>
      </c>
      <c r="M130" s="51">
        <v>0</v>
      </c>
      <c r="N130" s="51">
        <v>0</v>
      </c>
      <c r="O130" s="14">
        <f t="shared" si="23"/>
        <v>5867014.0899999999</v>
      </c>
      <c r="P130" s="7"/>
      <c r="Q130" s="30"/>
    </row>
    <row r="131" spans="1:17" s="6" customFormat="1" ht="38.25" x14ac:dyDescent="0.2">
      <c r="A131" s="19"/>
      <c r="B131" s="19"/>
      <c r="C131" s="19"/>
      <c r="D131" s="18"/>
      <c r="E131" s="20" t="s">
        <v>203</v>
      </c>
      <c r="F131" s="5"/>
      <c r="G131" s="7" t="s">
        <v>91</v>
      </c>
      <c r="H131" s="14">
        <v>3600000</v>
      </c>
      <c r="I131" s="51">
        <v>0</v>
      </c>
      <c r="J131" s="51">
        <v>0</v>
      </c>
      <c r="K131" s="51">
        <v>0</v>
      </c>
      <c r="L131" s="51">
        <v>0</v>
      </c>
      <c r="M131" s="51">
        <v>0</v>
      </c>
      <c r="N131" s="51">
        <v>0</v>
      </c>
      <c r="O131" s="14">
        <f t="shared" si="23"/>
        <v>3600000</v>
      </c>
      <c r="P131" s="7"/>
      <c r="Q131" s="30"/>
    </row>
    <row r="132" spans="1:17" s="6" customFormat="1" ht="25.5" x14ac:dyDescent="0.2">
      <c r="A132" s="19"/>
      <c r="B132" s="19"/>
      <c r="C132" s="19"/>
      <c r="D132" s="18"/>
      <c r="E132" s="20" t="s">
        <v>204</v>
      </c>
      <c r="F132" s="5"/>
      <c r="G132" s="7" t="s">
        <v>228</v>
      </c>
      <c r="H132" s="14">
        <v>4800000</v>
      </c>
      <c r="I132" s="51">
        <v>0</v>
      </c>
      <c r="J132" s="51">
        <v>0</v>
      </c>
      <c r="K132" s="51">
        <v>0</v>
      </c>
      <c r="L132" s="51">
        <v>0</v>
      </c>
      <c r="M132" s="51">
        <v>0</v>
      </c>
      <c r="N132" s="51">
        <v>0</v>
      </c>
      <c r="O132" s="14">
        <f t="shared" si="23"/>
        <v>4800000</v>
      </c>
      <c r="P132" s="7"/>
      <c r="Q132" s="30"/>
    </row>
    <row r="133" spans="1:17" s="6" customFormat="1" ht="38.25" x14ac:dyDescent="0.2">
      <c r="A133" s="19"/>
      <c r="B133" s="19"/>
      <c r="C133" s="19"/>
      <c r="D133" s="18"/>
      <c r="E133" s="20" t="s">
        <v>205</v>
      </c>
      <c r="F133" s="5"/>
      <c r="G133" s="7" t="s">
        <v>36</v>
      </c>
      <c r="H133" s="14">
        <v>3000000</v>
      </c>
      <c r="I133" s="51">
        <v>0</v>
      </c>
      <c r="J133" s="51">
        <v>0</v>
      </c>
      <c r="K133" s="51">
        <v>0</v>
      </c>
      <c r="L133" s="51">
        <v>0</v>
      </c>
      <c r="M133" s="51">
        <v>0</v>
      </c>
      <c r="N133" s="51">
        <v>0</v>
      </c>
      <c r="O133" s="14">
        <f t="shared" si="23"/>
        <v>3000000</v>
      </c>
      <c r="P133" s="7"/>
      <c r="Q133" s="30"/>
    </row>
    <row r="134" spans="1:17" s="6" customFormat="1" ht="25.5" x14ac:dyDescent="0.2">
      <c r="A134" s="19"/>
      <c r="B134" s="19"/>
      <c r="C134" s="19"/>
      <c r="D134" s="18"/>
      <c r="E134" s="20" t="s">
        <v>206</v>
      </c>
      <c r="F134" s="5"/>
      <c r="G134" s="7" t="s">
        <v>18</v>
      </c>
      <c r="H134" s="14">
        <v>6300000</v>
      </c>
      <c r="I134" s="51">
        <v>0</v>
      </c>
      <c r="J134" s="51">
        <v>0</v>
      </c>
      <c r="K134" s="51">
        <v>0</v>
      </c>
      <c r="L134" s="51">
        <v>0</v>
      </c>
      <c r="M134" s="51">
        <v>0</v>
      </c>
      <c r="N134" s="51">
        <v>0</v>
      </c>
      <c r="O134" s="14">
        <f t="shared" si="23"/>
        <v>6300000</v>
      </c>
      <c r="P134" s="7"/>
      <c r="Q134" s="30"/>
    </row>
    <row r="135" spans="1:17" s="6" customFormat="1" ht="25.5" x14ac:dyDescent="0.2">
      <c r="A135" s="19"/>
      <c r="B135" s="19"/>
      <c r="C135" s="19"/>
      <c r="D135" s="18"/>
      <c r="E135" s="20" t="s">
        <v>207</v>
      </c>
      <c r="F135" s="5"/>
      <c r="G135" s="7" t="s">
        <v>85</v>
      </c>
      <c r="H135" s="14">
        <v>3750000</v>
      </c>
      <c r="I135" s="51">
        <v>0</v>
      </c>
      <c r="J135" s="51">
        <v>0</v>
      </c>
      <c r="K135" s="51">
        <v>0</v>
      </c>
      <c r="L135" s="51">
        <v>0</v>
      </c>
      <c r="M135" s="51">
        <v>0</v>
      </c>
      <c r="N135" s="51">
        <v>0</v>
      </c>
      <c r="O135" s="14">
        <f t="shared" si="23"/>
        <v>3750000</v>
      </c>
      <c r="P135" s="7"/>
      <c r="Q135" s="30"/>
    </row>
    <row r="136" spans="1:17" s="6" customFormat="1" ht="38.25" x14ac:dyDescent="0.2">
      <c r="A136" s="19"/>
      <c r="B136" s="19"/>
      <c r="C136" s="19"/>
      <c r="D136" s="18"/>
      <c r="E136" s="20" t="s">
        <v>208</v>
      </c>
      <c r="F136" s="5"/>
      <c r="G136" s="7" t="s">
        <v>59</v>
      </c>
      <c r="H136" s="14">
        <v>3077304.48</v>
      </c>
      <c r="I136" s="51">
        <v>0</v>
      </c>
      <c r="J136" s="51">
        <v>0</v>
      </c>
      <c r="K136" s="51">
        <v>0</v>
      </c>
      <c r="L136" s="51">
        <v>0</v>
      </c>
      <c r="M136" s="51">
        <v>0</v>
      </c>
      <c r="N136" s="51">
        <v>0</v>
      </c>
      <c r="O136" s="14">
        <f t="shared" si="23"/>
        <v>3077304.48</v>
      </c>
      <c r="P136" s="7"/>
      <c r="Q136" s="30"/>
    </row>
    <row r="137" spans="1:17" s="6" customFormat="1" ht="38.25" x14ac:dyDescent="0.2">
      <c r="A137" s="19"/>
      <c r="B137" s="19"/>
      <c r="C137" s="19"/>
      <c r="D137" s="18"/>
      <c r="E137" s="20" t="s">
        <v>209</v>
      </c>
      <c r="F137" s="5"/>
      <c r="G137" s="7" t="s">
        <v>39</v>
      </c>
      <c r="H137" s="14">
        <v>1350000</v>
      </c>
      <c r="I137" s="51">
        <v>0</v>
      </c>
      <c r="J137" s="51">
        <v>0</v>
      </c>
      <c r="K137" s="51">
        <v>0</v>
      </c>
      <c r="L137" s="51">
        <v>0</v>
      </c>
      <c r="M137" s="51">
        <v>0</v>
      </c>
      <c r="N137" s="51">
        <v>0</v>
      </c>
      <c r="O137" s="14">
        <f t="shared" si="23"/>
        <v>1350000</v>
      </c>
      <c r="P137" s="7"/>
      <c r="Q137" s="30"/>
    </row>
    <row r="138" spans="1:17" s="6" customFormat="1" ht="25.5" customHeight="1" x14ac:dyDescent="0.2">
      <c r="A138" s="19"/>
      <c r="B138" s="19"/>
      <c r="C138" s="19"/>
      <c r="D138" s="18"/>
      <c r="E138" s="20" t="s">
        <v>210</v>
      </c>
      <c r="F138" s="5"/>
      <c r="G138" s="7" t="s">
        <v>42</v>
      </c>
      <c r="H138" s="14">
        <v>5940000</v>
      </c>
      <c r="I138" s="51">
        <v>0</v>
      </c>
      <c r="J138" s="51">
        <v>0</v>
      </c>
      <c r="K138" s="51">
        <v>0</v>
      </c>
      <c r="L138" s="51">
        <v>0</v>
      </c>
      <c r="M138" s="51">
        <v>0</v>
      </c>
      <c r="N138" s="51">
        <v>0</v>
      </c>
      <c r="O138" s="14">
        <f t="shared" si="23"/>
        <v>5940000</v>
      </c>
      <c r="P138" s="7"/>
      <c r="Q138" s="30"/>
    </row>
    <row r="139" spans="1:17" s="6" customFormat="1" ht="38.25" x14ac:dyDescent="0.2">
      <c r="A139" s="19"/>
      <c r="B139" s="19"/>
      <c r="C139" s="19"/>
      <c r="D139" s="18"/>
      <c r="E139" s="20" t="s">
        <v>211</v>
      </c>
      <c r="F139" s="5"/>
      <c r="G139" s="7" t="s">
        <v>94</v>
      </c>
      <c r="H139" s="14">
        <v>3361813.95</v>
      </c>
      <c r="I139" s="51">
        <v>0</v>
      </c>
      <c r="J139" s="51">
        <v>0</v>
      </c>
      <c r="K139" s="51">
        <v>0</v>
      </c>
      <c r="L139" s="51">
        <v>0</v>
      </c>
      <c r="M139" s="51">
        <v>0</v>
      </c>
      <c r="N139" s="51">
        <v>0</v>
      </c>
      <c r="O139" s="14">
        <f t="shared" si="23"/>
        <v>3361813.95</v>
      </c>
      <c r="P139" s="7"/>
      <c r="Q139" s="30"/>
    </row>
    <row r="140" spans="1:17" s="6" customFormat="1" ht="38.25" x14ac:dyDescent="0.2">
      <c r="A140" s="19"/>
      <c r="B140" s="19"/>
      <c r="C140" s="19"/>
      <c r="D140" s="18"/>
      <c r="E140" s="20" t="s">
        <v>212</v>
      </c>
      <c r="F140" s="5"/>
      <c r="G140" s="7" t="s">
        <v>229</v>
      </c>
      <c r="H140" s="14">
        <v>8777687.4900000002</v>
      </c>
      <c r="I140" s="51">
        <v>0</v>
      </c>
      <c r="J140" s="51">
        <v>0</v>
      </c>
      <c r="K140" s="51">
        <v>0</v>
      </c>
      <c r="L140" s="51">
        <v>0</v>
      </c>
      <c r="M140" s="51">
        <v>0</v>
      </c>
      <c r="N140" s="51">
        <v>0</v>
      </c>
      <c r="O140" s="14">
        <f t="shared" si="23"/>
        <v>8777687.4900000002</v>
      </c>
      <c r="P140" s="7"/>
      <c r="Q140" s="30"/>
    </row>
    <row r="141" spans="1:17" s="6" customFormat="1" ht="38.25" x14ac:dyDescent="0.2">
      <c r="A141" s="19"/>
      <c r="B141" s="19"/>
      <c r="C141" s="19"/>
      <c r="D141" s="18"/>
      <c r="E141" s="20" t="s">
        <v>213</v>
      </c>
      <c r="F141" s="5"/>
      <c r="G141" s="7" t="s">
        <v>59</v>
      </c>
      <c r="H141" s="14">
        <v>7408497.79</v>
      </c>
      <c r="I141" s="51">
        <v>0</v>
      </c>
      <c r="J141" s="51">
        <v>0</v>
      </c>
      <c r="K141" s="51">
        <v>0</v>
      </c>
      <c r="L141" s="51">
        <v>0</v>
      </c>
      <c r="M141" s="51">
        <v>0</v>
      </c>
      <c r="N141" s="51">
        <v>0</v>
      </c>
      <c r="O141" s="14">
        <f t="shared" si="23"/>
        <v>7408497.79</v>
      </c>
      <c r="P141" s="7"/>
      <c r="Q141" s="30"/>
    </row>
    <row r="142" spans="1:17" s="6" customFormat="1" ht="25.5" x14ac:dyDescent="0.2">
      <c r="A142" s="19"/>
      <c r="B142" s="19"/>
      <c r="C142" s="19"/>
      <c r="D142" s="18"/>
      <c r="E142" s="20" t="s">
        <v>214</v>
      </c>
      <c r="F142" s="5"/>
      <c r="G142" s="7" t="s">
        <v>21</v>
      </c>
      <c r="H142" s="14">
        <v>4049777.05</v>
      </c>
      <c r="I142" s="51">
        <v>0</v>
      </c>
      <c r="J142" s="51">
        <v>0</v>
      </c>
      <c r="K142" s="51">
        <v>0</v>
      </c>
      <c r="L142" s="51">
        <v>0</v>
      </c>
      <c r="M142" s="51">
        <v>0</v>
      </c>
      <c r="N142" s="51">
        <v>0</v>
      </c>
      <c r="O142" s="14">
        <f t="shared" si="23"/>
        <v>4049777.05</v>
      </c>
      <c r="P142" s="7"/>
      <c r="Q142" s="30"/>
    </row>
    <row r="143" spans="1:17" s="6" customFormat="1" ht="25.5" x14ac:dyDescent="0.2">
      <c r="A143" s="19"/>
      <c r="B143" s="19"/>
      <c r="C143" s="19"/>
      <c r="D143" s="18"/>
      <c r="E143" s="20" t="s">
        <v>215</v>
      </c>
      <c r="F143" s="5"/>
      <c r="G143" s="7" t="s">
        <v>44</v>
      </c>
      <c r="H143" s="14">
        <v>1200000</v>
      </c>
      <c r="I143" s="51">
        <v>0</v>
      </c>
      <c r="J143" s="51">
        <v>0</v>
      </c>
      <c r="K143" s="51">
        <v>0</v>
      </c>
      <c r="L143" s="51">
        <v>0</v>
      </c>
      <c r="M143" s="51">
        <v>0</v>
      </c>
      <c r="N143" s="51">
        <v>0</v>
      </c>
      <c r="O143" s="14">
        <f t="shared" si="23"/>
        <v>1200000</v>
      </c>
      <c r="P143" s="7"/>
      <c r="Q143" s="30"/>
    </row>
    <row r="144" spans="1:17" s="6" customFormat="1" ht="38.25" x14ac:dyDescent="0.2">
      <c r="A144" s="19"/>
      <c r="B144" s="19"/>
      <c r="C144" s="19"/>
      <c r="D144" s="18"/>
      <c r="E144" s="20" t="s">
        <v>216</v>
      </c>
      <c r="F144" s="5"/>
      <c r="G144" s="7" t="s">
        <v>18</v>
      </c>
      <c r="H144" s="14">
        <v>5486305.7400000002</v>
      </c>
      <c r="I144" s="51">
        <v>0</v>
      </c>
      <c r="J144" s="51">
        <v>0</v>
      </c>
      <c r="K144" s="51">
        <v>0</v>
      </c>
      <c r="L144" s="51">
        <v>0</v>
      </c>
      <c r="M144" s="51">
        <v>0</v>
      </c>
      <c r="N144" s="51">
        <v>0</v>
      </c>
      <c r="O144" s="14">
        <f t="shared" si="23"/>
        <v>5486305.7400000002</v>
      </c>
      <c r="P144" s="7"/>
      <c r="Q144" s="30"/>
    </row>
    <row r="145" spans="1:17" s="6" customFormat="1" ht="25.5" x14ac:dyDescent="0.2">
      <c r="A145" s="19"/>
      <c r="B145" s="19"/>
      <c r="C145" s="19"/>
      <c r="D145" s="18"/>
      <c r="E145" s="20" t="s">
        <v>217</v>
      </c>
      <c r="F145" s="5"/>
      <c r="G145" s="7" t="s">
        <v>68</v>
      </c>
      <c r="H145" s="14">
        <v>8961373.25</v>
      </c>
      <c r="I145" s="51">
        <v>0</v>
      </c>
      <c r="J145" s="51">
        <v>0</v>
      </c>
      <c r="K145" s="51">
        <v>0</v>
      </c>
      <c r="L145" s="51">
        <v>0</v>
      </c>
      <c r="M145" s="51">
        <v>0</v>
      </c>
      <c r="N145" s="51">
        <v>0</v>
      </c>
      <c r="O145" s="14">
        <f t="shared" si="23"/>
        <v>8961373.25</v>
      </c>
      <c r="P145" s="7"/>
      <c r="Q145" s="30"/>
    </row>
    <row r="146" spans="1:17" s="6" customFormat="1" ht="25.5" x14ac:dyDescent="0.2">
      <c r="A146" s="19"/>
      <c r="B146" s="19"/>
      <c r="C146" s="19"/>
      <c r="D146" s="18"/>
      <c r="E146" s="20" t="s">
        <v>218</v>
      </c>
      <c r="F146" s="5"/>
      <c r="G146" s="7" t="s">
        <v>91</v>
      </c>
      <c r="H146" s="14">
        <v>5871702.6500000004</v>
      </c>
      <c r="I146" s="51">
        <v>0</v>
      </c>
      <c r="J146" s="51">
        <v>0</v>
      </c>
      <c r="K146" s="51">
        <v>0</v>
      </c>
      <c r="L146" s="51">
        <v>0</v>
      </c>
      <c r="M146" s="51">
        <v>0</v>
      </c>
      <c r="N146" s="51">
        <v>0</v>
      </c>
      <c r="O146" s="14">
        <f t="shared" si="23"/>
        <v>5871702.6500000004</v>
      </c>
      <c r="P146" s="7"/>
      <c r="Q146" s="30"/>
    </row>
    <row r="147" spans="1:17" s="6" customFormat="1" ht="38.25" x14ac:dyDescent="0.2">
      <c r="A147" s="19"/>
      <c r="B147" s="19"/>
      <c r="C147" s="19"/>
      <c r="D147" s="18"/>
      <c r="E147" s="20" t="s">
        <v>219</v>
      </c>
      <c r="F147" s="5"/>
      <c r="G147" s="7" t="s">
        <v>43</v>
      </c>
      <c r="H147" s="14">
        <v>4500000</v>
      </c>
      <c r="I147" s="51">
        <v>0</v>
      </c>
      <c r="J147" s="51">
        <v>0</v>
      </c>
      <c r="K147" s="51">
        <v>0</v>
      </c>
      <c r="L147" s="51">
        <v>0</v>
      </c>
      <c r="M147" s="51">
        <v>0</v>
      </c>
      <c r="N147" s="51">
        <v>0</v>
      </c>
      <c r="O147" s="14">
        <f t="shared" si="23"/>
        <v>4500000</v>
      </c>
      <c r="P147" s="7"/>
      <c r="Q147" s="30"/>
    </row>
    <row r="148" spans="1:17" s="6" customFormat="1" ht="38.25" x14ac:dyDescent="0.2">
      <c r="A148" s="19"/>
      <c r="B148" s="19"/>
      <c r="C148" s="19"/>
      <c r="D148" s="18"/>
      <c r="E148" s="20" t="s">
        <v>220</v>
      </c>
      <c r="F148" s="5"/>
      <c r="G148" s="7" t="s">
        <v>51</v>
      </c>
      <c r="H148" s="14">
        <v>13350000</v>
      </c>
      <c r="I148" s="51">
        <v>0</v>
      </c>
      <c r="J148" s="51">
        <v>0</v>
      </c>
      <c r="K148" s="51">
        <v>0</v>
      </c>
      <c r="L148" s="51">
        <v>0</v>
      </c>
      <c r="M148" s="51">
        <v>0</v>
      </c>
      <c r="N148" s="51">
        <v>0</v>
      </c>
      <c r="O148" s="14">
        <f t="shared" si="23"/>
        <v>13350000</v>
      </c>
      <c r="P148" s="7"/>
      <c r="Q148" s="30"/>
    </row>
    <row r="149" spans="1:17" s="6" customFormat="1" ht="38.25" x14ac:dyDescent="0.2">
      <c r="A149" s="19"/>
      <c r="B149" s="19"/>
      <c r="C149" s="19"/>
      <c r="D149" s="18"/>
      <c r="E149" s="20" t="s">
        <v>221</v>
      </c>
      <c r="F149" s="5"/>
      <c r="G149" s="7" t="s">
        <v>33</v>
      </c>
      <c r="H149" s="14">
        <v>7200000</v>
      </c>
      <c r="I149" s="51">
        <v>0</v>
      </c>
      <c r="J149" s="51">
        <v>0</v>
      </c>
      <c r="K149" s="51">
        <v>0</v>
      </c>
      <c r="L149" s="51">
        <v>0</v>
      </c>
      <c r="M149" s="51">
        <v>0</v>
      </c>
      <c r="N149" s="51">
        <v>0</v>
      </c>
      <c r="O149" s="14">
        <f t="shared" si="23"/>
        <v>7200000</v>
      </c>
      <c r="P149" s="7"/>
      <c r="Q149" s="30"/>
    </row>
    <row r="150" spans="1:17" s="6" customFormat="1" ht="25.5" x14ac:dyDescent="0.2">
      <c r="A150" s="24"/>
      <c r="B150" s="24"/>
      <c r="C150" s="24"/>
      <c r="D150" s="23"/>
      <c r="E150" s="26" t="s">
        <v>222</v>
      </c>
      <c r="F150" s="25"/>
      <c r="G150" s="17" t="s">
        <v>25</v>
      </c>
      <c r="H150" s="21">
        <v>3300000</v>
      </c>
      <c r="I150" s="27">
        <v>0</v>
      </c>
      <c r="J150" s="27">
        <v>0</v>
      </c>
      <c r="K150" s="27">
        <v>0</v>
      </c>
      <c r="L150" s="27">
        <v>0</v>
      </c>
      <c r="M150" s="27">
        <v>0</v>
      </c>
      <c r="N150" s="27">
        <v>0</v>
      </c>
      <c r="O150" s="21">
        <f t="shared" si="23"/>
        <v>3300000</v>
      </c>
      <c r="P150" s="7"/>
      <c r="Q150" s="30"/>
    </row>
    <row r="151" spans="1:17" s="6" customFormat="1" ht="38.25" x14ac:dyDescent="0.2">
      <c r="A151" s="19"/>
      <c r="B151" s="19"/>
      <c r="C151" s="19"/>
      <c r="D151" s="18"/>
      <c r="E151" s="20" t="s">
        <v>223</v>
      </c>
      <c r="F151" s="5"/>
      <c r="G151" s="7" t="s">
        <v>42</v>
      </c>
      <c r="H151" s="14">
        <v>4500000</v>
      </c>
      <c r="I151" s="51">
        <v>0</v>
      </c>
      <c r="J151" s="51">
        <v>0</v>
      </c>
      <c r="K151" s="51">
        <v>0</v>
      </c>
      <c r="L151" s="51">
        <v>0</v>
      </c>
      <c r="M151" s="51">
        <v>0</v>
      </c>
      <c r="N151" s="51">
        <v>0</v>
      </c>
      <c r="O151" s="14">
        <f t="shared" si="23"/>
        <v>4500000</v>
      </c>
      <c r="P151" s="7"/>
      <c r="Q151" s="30"/>
    </row>
    <row r="152" spans="1:17" s="6" customFormat="1" ht="38.25" x14ac:dyDescent="0.2">
      <c r="A152" s="19"/>
      <c r="B152" s="19"/>
      <c r="C152" s="19"/>
      <c r="D152" s="18"/>
      <c r="E152" s="20" t="s">
        <v>224</v>
      </c>
      <c r="F152" s="5"/>
      <c r="G152" s="7" t="s">
        <v>35</v>
      </c>
      <c r="H152" s="14">
        <v>6000000</v>
      </c>
      <c r="I152" s="51">
        <v>0</v>
      </c>
      <c r="J152" s="51">
        <v>0</v>
      </c>
      <c r="K152" s="51">
        <v>0</v>
      </c>
      <c r="L152" s="51">
        <v>0</v>
      </c>
      <c r="M152" s="51">
        <v>0</v>
      </c>
      <c r="N152" s="51">
        <v>0</v>
      </c>
      <c r="O152" s="14">
        <f t="shared" si="23"/>
        <v>6000000</v>
      </c>
      <c r="P152" s="7"/>
      <c r="Q152" s="30"/>
    </row>
    <row r="153" spans="1:17" s="6" customFormat="1" ht="25.5" x14ac:dyDescent="0.2">
      <c r="A153" s="19"/>
      <c r="B153" s="19"/>
      <c r="C153" s="19"/>
      <c r="D153" s="18"/>
      <c r="E153" s="20" t="s">
        <v>225</v>
      </c>
      <c r="F153" s="5"/>
      <c r="G153" s="7" t="s">
        <v>42</v>
      </c>
      <c r="H153" s="14">
        <v>6765000</v>
      </c>
      <c r="I153" s="51">
        <v>0</v>
      </c>
      <c r="J153" s="51">
        <v>0</v>
      </c>
      <c r="K153" s="51">
        <v>0</v>
      </c>
      <c r="L153" s="51">
        <v>0</v>
      </c>
      <c r="M153" s="51">
        <v>0</v>
      </c>
      <c r="N153" s="51">
        <v>0</v>
      </c>
      <c r="O153" s="14">
        <f t="shared" si="23"/>
        <v>6765000</v>
      </c>
      <c r="P153" s="7"/>
      <c r="Q153" s="30"/>
    </row>
    <row r="154" spans="1:17" s="6" customFormat="1" ht="25.5" customHeight="1" x14ac:dyDescent="0.2">
      <c r="A154" s="19"/>
      <c r="B154" s="19"/>
      <c r="C154" s="19"/>
      <c r="D154" s="18"/>
      <c r="E154" s="20" t="s">
        <v>226</v>
      </c>
      <c r="F154" s="5"/>
      <c r="G154" s="7" t="s">
        <v>29</v>
      </c>
      <c r="H154" s="14">
        <v>4500000</v>
      </c>
      <c r="I154" s="51">
        <v>0</v>
      </c>
      <c r="J154" s="51">
        <v>0</v>
      </c>
      <c r="K154" s="51">
        <v>0</v>
      </c>
      <c r="L154" s="51">
        <v>0</v>
      </c>
      <c r="M154" s="51">
        <v>0</v>
      </c>
      <c r="N154" s="51">
        <v>0</v>
      </c>
      <c r="O154" s="14">
        <f t="shared" si="23"/>
        <v>4500000</v>
      </c>
      <c r="P154" s="7"/>
      <c r="Q154" s="30"/>
    </row>
    <row r="155" spans="1:17" s="6" customFormat="1" ht="25.5" x14ac:dyDescent="0.2">
      <c r="A155" s="19"/>
      <c r="B155" s="19"/>
      <c r="C155" s="19"/>
      <c r="D155" s="18"/>
      <c r="E155" s="20" t="s">
        <v>227</v>
      </c>
      <c r="F155" s="5"/>
      <c r="G155" s="7" t="s">
        <v>42</v>
      </c>
      <c r="H155" s="14">
        <v>7500000</v>
      </c>
      <c r="I155" s="51">
        <v>0</v>
      </c>
      <c r="J155" s="51">
        <v>0</v>
      </c>
      <c r="K155" s="51">
        <v>0</v>
      </c>
      <c r="L155" s="51">
        <v>0</v>
      </c>
      <c r="M155" s="51">
        <v>0</v>
      </c>
      <c r="N155" s="51">
        <v>0</v>
      </c>
      <c r="O155" s="14">
        <f t="shared" si="23"/>
        <v>7500000</v>
      </c>
      <c r="P155" s="7"/>
      <c r="Q155" s="30"/>
    </row>
    <row r="156" spans="1:17" s="6" customFormat="1" ht="27" customHeight="1" x14ac:dyDescent="0.2">
      <c r="A156" s="19"/>
      <c r="B156" s="19"/>
      <c r="C156" s="56" t="s">
        <v>11</v>
      </c>
      <c r="D156" s="56"/>
      <c r="E156" s="56"/>
      <c r="F156" s="5"/>
      <c r="G156" s="7"/>
      <c r="H156" s="11">
        <f>SUM(H157)</f>
        <v>0</v>
      </c>
      <c r="I156" s="11">
        <f t="shared" ref="I156:O156" si="24">SUM(I157)</f>
        <v>0</v>
      </c>
      <c r="J156" s="11">
        <f t="shared" si="24"/>
        <v>0</v>
      </c>
      <c r="K156" s="11">
        <f t="shared" si="24"/>
        <v>0</v>
      </c>
      <c r="L156" s="11">
        <f t="shared" si="24"/>
        <v>0</v>
      </c>
      <c r="M156" s="11">
        <f t="shared" si="24"/>
        <v>0</v>
      </c>
      <c r="N156" s="9">
        <f t="shared" si="24"/>
        <v>88623800.009999976</v>
      </c>
      <c r="O156" s="9">
        <f t="shared" si="24"/>
        <v>88623800.009999976</v>
      </c>
      <c r="P156" s="7"/>
      <c r="Q156" s="30"/>
    </row>
    <row r="157" spans="1:17" s="6" customFormat="1" x14ac:dyDescent="0.2">
      <c r="A157" s="39"/>
      <c r="B157" s="39"/>
      <c r="C157" s="40"/>
      <c r="D157" s="41" t="s">
        <v>60</v>
      </c>
      <c r="E157" s="42" t="s">
        <v>61</v>
      </c>
      <c r="F157" s="40"/>
      <c r="G157" s="45"/>
      <c r="H157" s="43">
        <f t="shared" ref="H157:M157" si="25">SUM(H158:H184)</f>
        <v>0</v>
      </c>
      <c r="I157" s="43">
        <f t="shared" si="25"/>
        <v>0</v>
      </c>
      <c r="J157" s="43">
        <f t="shared" si="25"/>
        <v>0</v>
      </c>
      <c r="K157" s="43">
        <f t="shared" si="25"/>
        <v>0</v>
      </c>
      <c r="L157" s="43">
        <f t="shared" si="25"/>
        <v>0</v>
      </c>
      <c r="M157" s="43">
        <f t="shared" si="25"/>
        <v>0</v>
      </c>
      <c r="N157" s="44">
        <f>SUM(N158:N184)</f>
        <v>88623800.009999976</v>
      </c>
      <c r="O157" s="44">
        <f>SUM(O158:O184)</f>
        <v>88623800.009999976</v>
      </c>
      <c r="P157" s="8"/>
      <c r="Q157" s="31"/>
    </row>
    <row r="158" spans="1:17" s="6" customFormat="1" ht="25.5" x14ac:dyDescent="0.2">
      <c r="A158" s="47"/>
      <c r="B158" s="47"/>
      <c r="C158" s="47"/>
      <c r="D158" s="10"/>
      <c r="E158" s="20" t="s">
        <v>236</v>
      </c>
      <c r="G158" s="50" t="s">
        <v>54</v>
      </c>
      <c r="H158" s="51">
        <v>0</v>
      </c>
      <c r="I158" s="51">
        <v>0</v>
      </c>
      <c r="J158" s="51">
        <v>0</v>
      </c>
      <c r="K158" s="51">
        <v>0</v>
      </c>
      <c r="L158" s="51">
        <v>0</v>
      </c>
      <c r="M158" s="51">
        <v>0</v>
      </c>
      <c r="N158" s="14">
        <v>146412.84</v>
      </c>
      <c r="O158" s="14">
        <f t="shared" ref="O158:O184" si="26">SUM(H158:N158)</f>
        <v>146412.84</v>
      </c>
      <c r="P158" s="8"/>
      <c r="Q158" s="31"/>
    </row>
    <row r="159" spans="1:17" s="6" customFormat="1" ht="12.75" customHeight="1" x14ac:dyDescent="0.2">
      <c r="A159" s="47"/>
      <c r="B159" s="47"/>
      <c r="C159" s="47"/>
      <c r="D159" s="10"/>
      <c r="E159" s="20" t="s">
        <v>236</v>
      </c>
      <c r="G159" s="50" t="s">
        <v>54</v>
      </c>
      <c r="H159" s="51">
        <v>0</v>
      </c>
      <c r="I159" s="51">
        <v>0</v>
      </c>
      <c r="J159" s="51">
        <v>0</v>
      </c>
      <c r="K159" s="51">
        <v>0</v>
      </c>
      <c r="L159" s="51">
        <v>0</v>
      </c>
      <c r="M159" s="51">
        <v>0</v>
      </c>
      <c r="N159" s="14">
        <v>8103734.0199999996</v>
      </c>
      <c r="O159" s="14">
        <f t="shared" si="26"/>
        <v>8103734.0199999996</v>
      </c>
      <c r="P159" s="8"/>
      <c r="Q159" s="31"/>
    </row>
    <row r="160" spans="1:17" s="6" customFormat="1" ht="25.5" x14ac:dyDescent="0.2">
      <c r="A160" s="47"/>
      <c r="B160" s="47"/>
      <c r="C160" s="47"/>
      <c r="D160" s="10"/>
      <c r="E160" s="20" t="s">
        <v>237</v>
      </c>
      <c r="G160" s="50" t="s">
        <v>244</v>
      </c>
      <c r="H160" s="51">
        <v>0</v>
      </c>
      <c r="I160" s="51">
        <v>0</v>
      </c>
      <c r="J160" s="51">
        <v>0</v>
      </c>
      <c r="K160" s="51">
        <v>0</v>
      </c>
      <c r="L160" s="51">
        <v>0</v>
      </c>
      <c r="M160" s="51">
        <v>0</v>
      </c>
      <c r="N160" s="14">
        <v>119965.53</v>
      </c>
      <c r="O160" s="14">
        <f t="shared" si="26"/>
        <v>119965.53</v>
      </c>
      <c r="P160" s="8"/>
      <c r="Q160" s="31"/>
    </row>
    <row r="161" spans="1:17" s="6" customFormat="1" ht="25.5" x14ac:dyDescent="0.2">
      <c r="A161" s="47"/>
      <c r="B161" s="47"/>
      <c r="C161" s="47"/>
      <c r="D161" s="10"/>
      <c r="E161" s="20" t="s">
        <v>237</v>
      </c>
      <c r="G161" s="50" t="s">
        <v>244</v>
      </c>
      <c r="H161" s="51">
        <v>0</v>
      </c>
      <c r="I161" s="51">
        <v>0</v>
      </c>
      <c r="J161" s="51">
        <v>0</v>
      </c>
      <c r="K161" s="51">
        <v>0</v>
      </c>
      <c r="L161" s="51">
        <v>0</v>
      </c>
      <c r="M161" s="51">
        <v>0</v>
      </c>
      <c r="N161" s="14">
        <v>7194058.6799999997</v>
      </c>
      <c r="O161" s="14">
        <f t="shared" si="26"/>
        <v>7194058.6799999997</v>
      </c>
      <c r="P161" s="8"/>
      <c r="Q161" s="31"/>
    </row>
    <row r="162" spans="1:17" s="6" customFormat="1" ht="25.5" customHeight="1" x14ac:dyDescent="0.2">
      <c r="A162" s="47"/>
      <c r="B162" s="47"/>
      <c r="C162" s="47"/>
      <c r="D162" s="10"/>
      <c r="E162" s="20" t="s">
        <v>235</v>
      </c>
      <c r="G162" s="50" t="s">
        <v>45</v>
      </c>
      <c r="H162" s="51">
        <v>0</v>
      </c>
      <c r="I162" s="51">
        <v>0</v>
      </c>
      <c r="J162" s="51">
        <v>0</v>
      </c>
      <c r="K162" s="51">
        <v>0</v>
      </c>
      <c r="L162" s="51">
        <v>0</v>
      </c>
      <c r="M162" s="51">
        <v>0</v>
      </c>
      <c r="N162" s="14">
        <v>8049547.5999999996</v>
      </c>
      <c r="O162" s="14">
        <f t="shared" si="26"/>
        <v>8049547.5999999996</v>
      </c>
      <c r="P162" s="8"/>
      <c r="Q162" s="31"/>
    </row>
    <row r="163" spans="1:17" s="6" customFormat="1" ht="25.5" x14ac:dyDescent="0.2">
      <c r="A163" s="47"/>
      <c r="B163" s="47"/>
      <c r="C163" s="47"/>
      <c r="D163" s="10"/>
      <c r="E163" s="20" t="s">
        <v>235</v>
      </c>
      <c r="G163" s="50" t="s">
        <v>45</v>
      </c>
      <c r="H163" s="51">
        <v>0</v>
      </c>
      <c r="I163" s="51">
        <v>0</v>
      </c>
      <c r="J163" s="51">
        <v>0</v>
      </c>
      <c r="K163" s="51">
        <v>0</v>
      </c>
      <c r="L163" s="51">
        <v>0</v>
      </c>
      <c r="M163" s="51">
        <v>0</v>
      </c>
      <c r="N163" s="14">
        <v>138450.59</v>
      </c>
      <c r="O163" s="14">
        <f t="shared" si="26"/>
        <v>138450.59</v>
      </c>
      <c r="P163" s="8"/>
      <c r="Q163" s="31"/>
    </row>
    <row r="164" spans="1:17" s="6" customFormat="1" ht="12.75" customHeight="1" x14ac:dyDescent="0.2">
      <c r="A164" s="47"/>
      <c r="B164" s="47"/>
      <c r="C164" s="47"/>
      <c r="D164" s="10"/>
      <c r="E164" s="20" t="s">
        <v>242</v>
      </c>
      <c r="G164" s="50" t="s">
        <v>57</v>
      </c>
      <c r="H164" s="51">
        <v>0</v>
      </c>
      <c r="I164" s="51">
        <v>0</v>
      </c>
      <c r="J164" s="51">
        <v>0</v>
      </c>
      <c r="K164" s="51">
        <v>0</v>
      </c>
      <c r="L164" s="51">
        <v>0</v>
      </c>
      <c r="M164" s="51">
        <v>0</v>
      </c>
      <c r="N164" s="14">
        <v>4283657.58</v>
      </c>
      <c r="O164" s="14">
        <f t="shared" si="26"/>
        <v>4283657.58</v>
      </c>
      <c r="P164" s="8"/>
      <c r="Q164" s="31"/>
    </row>
    <row r="165" spans="1:17" s="6" customFormat="1" x14ac:dyDescent="0.2">
      <c r="A165" s="47"/>
      <c r="B165" s="47"/>
      <c r="C165" s="47"/>
      <c r="D165" s="10"/>
      <c r="E165" s="20" t="s">
        <v>242</v>
      </c>
      <c r="G165" s="50" t="s">
        <v>57</v>
      </c>
      <c r="H165" s="51">
        <v>0</v>
      </c>
      <c r="I165" s="51">
        <v>0</v>
      </c>
      <c r="J165" s="51">
        <v>0</v>
      </c>
      <c r="K165" s="51">
        <v>0</v>
      </c>
      <c r="L165" s="51">
        <v>0</v>
      </c>
      <c r="M165" s="51">
        <v>0</v>
      </c>
      <c r="N165" s="14">
        <v>69975.98</v>
      </c>
      <c r="O165" s="14">
        <f t="shared" si="26"/>
        <v>69975.98</v>
      </c>
      <c r="P165" s="8"/>
      <c r="Q165" s="31"/>
    </row>
    <row r="166" spans="1:17" s="6" customFormat="1" ht="25.5" x14ac:dyDescent="0.2">
      <c r="A166" s="47"/>
      <c r="B166" s="47"/>
      <c r="C166" s="47"/>
      <c r="D166" s="10"/>
      <c r="E166" s="20" t="s">
        <v>243</v>
      </c>
      <c r="G166" s="50" t="s">
        <v>57</v>
      </c>
      <c r="H166" s="51">
        <v>0</v>
      </c>
      <c r="I166" s="51">
        <v>0</v>
      </c>
      <c r="J166" s="51">
        <v>0</v>
      </c>
      <c r="K166" s="51">
        <v>0</v>
      </c>
      <c r="L166" s="51">
        <v>0</v>
      </c>
      <c r="M166" s="51">
        <v>0</v>
      </c>
      <c r="N166" s="14">
        <v>67438.460000000006</v>
      </c>
      <c r="O166" s="14">
        <f t="shared" si="26"/>
        <v>67438.460000000006</v>
      </c>
      <c r="P166" s="8"/>
      <c r="Q166" s="31"/>
    </row>
    <row r="167" spans="1:17" s="6" customFormat="1" ht="25.5" x14ac:dyDescent="0.2">
      <c r="A167" s="47"/>
      <c r="B167" s="47"/>
      <c r="C167" s="47"/>
      <c r="D167" s="10"/>
      <c r="E167" s="20" t="s">
        <v>243</v>
      </c>
      <c r="G167" s="50" t="s">
        <v>57</v>
      </c>
      <c r="H167" s="51">
        <v>0</v>
      </c>
      <c r="I167" s="51">
        <v>0</v>
      </c>
      <c r="J167" s="51">
        <v>0</v>
      </c>
      <c r="K167" s="51">
        <v>0</v>
      </c>
      <c r="L167" s="51">
        <v>0</v>
      </c>
      <c r="M167" s="51">
        <v>0</v>
      </c>
      <c r="N167" s="14">
        <v>3923318.72</v>
      </c>
      <c r="O167" s="14">
        <f t="shared" si="26"/>
        <v>3923318.72</v>
      </c>
      <c r="P167" s="8"/>
      <c r="Q167" s="31"/>
    </row>
    <row r="168" spans="1:17" s="6" customFormat="1" ht="25.5" x14ac:dyDescent="0.2">
      <c r="A168" s="47"/>
      <c r="B168" s="47"/>
      <c r="C168" s="47"/>
      <c r="D168" s="10"/>
      <c r="E168" s="20" t="s">
        <v>230</v>
      </c>
      <c r="G168" s="50" t="s">
        <v>197</v>
      </c>
      <c r="H168" s="51">
        <v>0</v>
      </c>
      <c r="I168" s="51">
        <v>0</v>
      </c>
      <c r="J168" s="51">
        <v>0</v>
      </c>
      <c r="K168" s="51">
        <v>0</v>
      </c>
      <c r="L168" s="51">
        <v>0</v>
      </c>
      <c r="M168" s="51">
        <v>0</v>
      </c>
      <c r="N168" s="51">
        <v>78425.2</v>
      </c>
      <c r="O168" s="14">
        <f t="shared" si="26"/>
        <v>78425.2</v>
      </c>
      <c r="P168" s="8"/>
      <c r="Q168" s="31"/>
    </row>
    <row r="169" spans="1:17" s="6" customFormat="1" ht="25.5" x14ac:dyDescent="0.2">
      <c r="A169" s="47"/>
      <c r="B169" s="47"/>
      <c r="C169" s="47"/>
      <c r="D169" s="10"/>
      <c r="E169" s="20" t="s">
        <v>230</v>
      </c>
      <c r="G169" s="50" t="s">
        <v>197</v>
      </c>
      <c r="H169" s="51">
        <v>0</v>
      </c>
      <c r="I169" s="51">
        <v>0</v>
      </c>
      <c r="J169" s="51">
        <v>0</v>
      </c>
      <c r="K169" s="51">
        <v>0</v>
      </c>
      <c r="L169" s="51">
        <v>0</v>
      </c>
      <c r="M169" s="51">
        <v>0</v>
      </c>
      <c r="N169" s="14">
        <v>4559531.3899999997</v>
      </c>
      <c r="O169" s="14">
        <f t="shared" si="26"/>
        <v>4559531.3899999997</v>
      </c>
      <c r="P169" s="8"/>
      <c r="Q169" s="31"/>
    </row>
    <row r="170" spans="1:17" s="6" customFormat="1" x14ac:dyDescent="0.2">
      <c r="A170" s="47"/>
      <c r="B170" s="47"/>
      <c r="C170" s="47"/>
      <c r="D170" s="10"/>
      <c r="E170" s="20" t="s">
        <v>234</v>
      </c>
      <c r="G170" s="50" t="s">
        <v>56</v>
      </c>
      <c r="H170" s="51">
        <v>0</v>
      </c>
      <c r="I170" s="51">
        <v>0</v>
      </c>
      <c r="J170" s="51">
        <v>0</v>
      </c>
      <c r="K170" s="51">
        <v>0</v>
      </c>
      <c r="L170" s="51">
        <v>0</v>
      </c>
      <c r="M170" s="51">
        <v>0</v>
      </c>
      <c r="N170" s="14">
        <v>153584</v>
      </c>
      <c r="O170" s="14">
        <f t="shared" si="26"/>
        <v>153584</v>
      </c>
      <c r="P170" s="8"/>
      <c r="Q170" s="31"/>
    </row>
    <row r="171" spans="1:17" s="6" customFormat="1" x14ac:dyDescent="0.2">
      <c r="A171" s="47"/>
      <c r="B171" s="47"/>
      <c r="C171" s="47"/>
      <c r="D171" s="10"/>
      <c r="E171" s="20" t="s">
        <v>234</v>
      </c>
      <c r="G171" s="50" t="s">
        <v>56</v>
      </c>
      <c r="H171" s="51">
        <v>0</v>
      </c>
      <c r="I171" s="51">
        <v>0</v>
      </c>
      <c r="J171" s="51">
        <v>0</v>
      </c>
      <c r="K171" s="51">
        <v>0</v>
      </c>
      <c r="L171" s="51">
        <v>0</v>
      </c>
      <c r="M171" s="51">
        <v>0</v>
      </c>
      <c r="N171" s="14">
        <v>10169234.91</v>
      </c>
      <c r="O171" s="14">
        <f t="shared" si="26"/>
        <v>10169234.91</v>
      </c>
      <c r="P171" s="8"/>
      <c r="Q171" s="31"/>
    </row>
    <row r="172" spans="1:17" s="6" customFormat="1" ht="38.25" x14ac:dyDescent="0.2">
      <c r="A172" s="47"/>
      <c r="B172" s="47"/>
      <c r="C172" s="47"/>
      <c r="D172" s="10"/>
      <c r="E172" s="20" t="s">
        <v>241</v>
      </c>
      <c r="G172" s="50" t="s">
        <v>39</v>
      </c>
      <c r="H172" s="51">
        <v>0</v>
      </c>
      <c r="I172" s="51">
        <v>0</v>
      </c>
      <c r="J172" s="51">
        <v>0</v>
      </c>
      <c r="K172" s="51">
        <v>0</v>
      </c>
      <c r="L172" s="51">
        <v>0</v>
      </c>
      <c r="M172" s="51">
        <v>0</v>
      </c>
      <c r="N172" s="14">
        <v>42897.96</v>
      </c>
      <c r="O172" s="14">
        <f t="shared" si="26"/>
        <v>42897.96</v>
      </c>
      <c r="P172" s="8"/>
      <c r="Q172" s="31"/>
    </row>
    <row r="173" spans="1:17" s="6" customFormat="1" ht="38.25" x14ac:dyDescent="0.2">
      <c r="A173" s="47"/>
      <c r="B173" s="47"/>
      <c r="C173" s="47"/>
      <c r="D173" s="10"/>
      <c r="E173" s="20" t="s">
        <v>240</v>
      </c>
      <c r="G173" s="50" t="s">
        <v>17</v>
      </c>
      <c r="H173" s="51">
        <v>0</v>
      </c>
      <c r="I173" s="51">
        <v>0</v>
      </c>
      <c r="J173" s="51">
        <v>0</v>
      </c>
      <c r="K173" s="51">
        <v>0</v>
      </c>
      <c r="L173" s="51">
        <v>0</v>
      </c>
      <c r="M173" s="51">
        <v>0</v>
      </c>
      <c r="N173" s="14">
        <v>6330065.6500000004</v>
      </c>
      <c r="O173" s="14">
        <f t="shared" si="26"/>
        <v>6330065.6500000004</v>
      </c>
      <c r="P173" s="8"/>
      <c r="Q173" s="31"/>
    </row>
    <row r="174" spans="1:17" s="6" customFormat="1" ht="38.25" x14ac:dyDescent="0.2">
      <c r="A174" s="47"/>
      <c r="B174" s="47"/>
      <c r="C174" s="47"/>
      <c r="D174" s="10"/>
      <c r="E174" s="20" t="s">
        <v>240</v>
      </c>
      <c r="G174" s="50" t="s">
        <v>17</v>
      </c>
      <c r="H174" s="51">
        <v>0</v>
      </c>
      <c r="I174" s="51">
        <v>0</v>
      </c>
      <c r="J174" s="51">
        <v>0</v>
      </c>
      <c r="K174" s="51">
        <v>0</v>
      </c>
      <c r="L174" s="51">
        <v>0</v>
      </c>
      <c r="M174" s="51">
        <v>0</v>
      </c>
      <c r="N174" s="14">
        <v>102941.93</v>
      </c>
      <c r="O174" s="14">
        <f t="shared" si="26"/>
        <v>102941.93</v>
      </c>
      <c r="P174" s="8"/>
      <c r="Q174" s="31"/>
    </row>
    <row r="175" spans="1:17" s="6" customFormat="1" ht="25.5" x14ac:dyDescent="0.2">
      <c r="A175" s="47"/>
      <c r="B175" s="47"/>
      <c r="C175" s="47"/>
      <c r="D175" s="10"/>
      <c r="E175" s="20" t="s">
        <v>238</v>
      </c>
      <c r="G175" s="50" t="s">
        <v>15</v>
      </c>
      <c r="H175" s="51">
        <v>0</v>
      </c>
      <c r="I175" s="51">
        <v>0</v>
      </c>
      <c r="J175" s="51">
        <v>0</v>
      </c>
      <c r="K175" s="51">
        <v>0</v>
      </c>
      <c r="L175" s="51">
        <v>0</v>
      </c>
      <c r="M175" s="51">
        <v>0</v>
      </c>
      <c r="N175" s="14">
        <v>85921.2</v>
      </c>
      <c r="O175" s="14">
        <f t="shared" si="26"/>
        <v>85921.2</v>
      </c>
      <c r="P175" s="8"/>
      <c r="Q175" s="31"/>
    </row>
    <row r="176" spans="1:17" s="6" customFormat="1" ht="25.5" x14ac:dyDescent="0.2">
      <c r="A176" s="47"/>
      <c r="B176" s="47"/>
      <c r="C176" s="47"/>
      <c r="D176" s="10"/>
      <c r="E176" s="20" t="s">
        <v>238</v>
      </c>
      <c r="G176" s="50" t="s">
        <v>15</v>
      </c>
      <c r="H176" s="51">
        <v>0</v>
      </c>
      <c r="I176" s="51">
        <v>0</v>
      </c>
      <c r="J176" s="51">
        <v>0</v>
      </c>
      <c r="K176" s="51">
        <v>0</v>
      </c>
      <c r="L176" s="51">
        <v>0</v>
      </c>
      <c r="M176" s="51">
        <v>0</v>
      </c>
      <c r="N176" s="14">
        <v>4797107.6900000004</v>
      </c>
      <c r="O176" s="14">
        <f t="shared" si="26"/>
        <v>4797107.6900000004</v>
      </c>
      <c r="P176" s="8"/>
      <c r="Q176" s="31"/>
    </row>
    <row r="177" spans="1:17" s="6" customFormat="1" ht="38.25" x14ac:dyDescent="0.2">
      <c r="A177" s="47"/>
      <c r="B177" s="47"/>
      <c r="C177" s="47"/>
      <c r="D177" s="10"/>
      <c r="E177" s="20" t="s">
        <v>231</v>
      </c>
      <c r="G177" s="50" t="s">
        <v>17</v>
      </c>
      <c r="H177" s="51">
        <v>0</v>
      </c>
      <c r="I177" s="51">
        <v>0</v>
      </c>
      <c r="J177" s="51">
        <v>0</v>
      </c>
      <c r="K177" s="51">
        <v>0</v>
      </c>
      <c r="L177" s="51">
        <v>0</v>
      </c>
      <c r="M177" s="51">
        <v>0</v>
      </c>
      <c r="N177" s="14">
        <v>46169.3</v>
      </c>
      <c r="O177" s="14">
        <f t="shared" si="26"/>
        <v>46169.3</v>
      </c>
      <c r="P177" s="8"/>
      <c r="Q177" s="31"/>
    </row>
    <row r="178" spans="1:17" s="6" customFormat="1" ht="38.25" x14ac:dyDescent="0.2">
      <c r="A178" s="47"/>
      <c r="B178" s="47"/>
      <c r="C178" s="47"/>
      <c r="D178" s="10"/>
      <c r="E178" s="20" t="s">
        <v>231</v>
      </c>
      <c r="G178" s="50" t="s">
        <v>17</v>
      </c>
      <c r="H178" s="51">
        <v>0</v>
      </c>
      <c r="I178" s="51">
        <v>0</v>
      </c>
      <c r="J178" s="51">
        <v>0</v>
      </c>
      <c r="K178" s="51">
        <v>0</v>
      </c>
      <c r="L178" s="51">
        <v>0</v>
      </c>
      <c r="M178" s="51">
        <v>0</v>
      </c>
      <c r="N178" s="14">
        <v>2698771.87</v>
      </c>
      <c r="O178" s="14">
        <f t="shared" si="26"/>
        <v>2698771.87</v>
      </c>
      <c r="P178" s="8"/>
      <c r="Q178" s="31"/>
    </row>
    <row r="179" spans="1:17" s="6" customFormat="1" ht="25.5" x14ac:dyDescent="0.2">
      <c r="A179" s="47"/>
      <c r="B179" s="47"/>
      <c r="C179" s="47"/>
      <c r="D179" s="10"/>
      <c r="E179" s="20" t="s">
        <v>233</v>
      </c>
      <c r="G179" s="50" t="s">
        <v>190</v>
      </c>
      <c r="H179" s="51">
        <v>0</v>
      </c>
      <c r="I179" s="51">
        <v>0</v>
      </c>
      <c r="J179" s="51">
        <v>0</v>
      </c>
      <c r="K179" s="51">
        <v>0</v>
      </c>
      <c r="L179" s="51">
        <v>0</v>
      </c>
      <c r="M179" s="51">
        <v>0</v>
      </c>
      <c r="N179" s="14">
        <v>9869828.7300000004</v>
      </c>
      <c r="O179" s="14">
        <f t="shared" si="26"/>
        <v>9869828.7300000004</v>
      </c>
      <c r="P179" s="8"/>
      <c r="Q179" s="31"/>
    </row>
    <row r="180" spans="1:17" s="6" customFormat="1" ht="25.5" x14ac:dyDescent="0.2">
      <c r="A180" s="47"/>
      <c r="B180" s="47"/>
      <c r="C180" s="47"/>
      <c r="D180" s="10"/>
      <c r="E180" s="20" t="s">
        <v>233</v>
      </c>
      <c r="G180" s="50" t="s">
        <v>190</v>
      </c>
      <c r="H180" s="51">
        <v>0</v>
      </c>
      <c r="I180" s="51">
        <v>0</v>
      </c>
      <c r="J180" s="51">
        <v>0</v>
      </c>
      <c r="K180" s="51">
        <v>0</v>
      </c>
      <c r="L180" s="51">
        <v>0</v>
      </c>
      <c r="M180" s="51">
        <v>0</v>
      </c>
      <c r="N180" s="14">
        <v>169804.33</v>
      </c>
      <c r="O180" s="14">
        <f t="shared" si="26"/>
        <v>169804.33</v>
      </c>
      <c r="P180" s="8"/>
      <c r="Q180" s="31"/>
    </row>
    <row r="181" spans="1:17" s="6" customFormat="1" ht="25.5" x14ac:dyDescent="0.2">
      <c r="A181" s="47"/>
      <c r="B181" s="47"/>
      <c r="C181" s="47"/>
      <c r="D181" s="10"/>
      <c r="E181" s="20" t="s">
        <v>232</v>
      </c>
      <c r="G181" s="50" t="s">
        <v>70</v>
      </c>
      <c r="H181" s="51">
        <v>0</v>
      </c>
      <c r="I181" s="51">
        <v>0</v>
      </c>
      <c r="J181" s="51">
        <v>0</v>
      </c>
      <c r="K181" s="51">
        <v>0</v>
      </c>
      <c r="L181" s="51">
        <v>0</v>
      </c>
      <c r="M181" s="51">
        <v>0</v>
      </c>
      <c r="N181" s="14">
        <v>216928.63</v>
      </c>
      <c r="O181" s="14">
        <f t="shared" si="26"/>
        <v>216928.63</v>
      </c>
      <c r="P181" s="8"/>
      <c r="Q181" s="31"/>
    </row>
    <row r="182" spans="1:17" s="6" customFormat="1" ht="25.5" x14ac:dyDescent="0.2">
      <c r="A182" s="47"/>
      <c r="B182" s="47"/>
      <c r="C182" s="47"/>
      <c r="D182" s="10"/>
      <c r="E182" s="20" t="s">
        <v>232</v>
      </c>
      <c r="G182" s="50" t="s">
        <v>70</v>
      </c>
      <c r="H182" s="51">
        <v>0</v>
      </c>
      <c r="I182" s="51">
        <v>0</v>
      </c>
      <c r="J182" s="51">
        <v>0</v>
      </c>
      <c r="K182" s="51">
        <v>0</v>
      </c>
      <c r="L182" s="51">
        <v>0</v>
      </c>
      <c r="M182" s="51">
        <v>0</v>
      </c>
      <c r="N182" s="14">
        <v>12587972.52</v>
      </c>
      <c r="O182" s="14">
        <f t="shared" si="26"/>
        <v>12587972.52</v>
      </c>
      <c r="P182" s="8"/>
      <c r="Q182" s="31"/>
    </row>
    <row r="183" spans="1:17" s="6" customFormat="1" ht="25.5" x14ac:dyDescent="0.2">
      <c r="A183" s="47"/>
      <c r="B183" s="47"/>
      <c r="C183" s="47"/>
      <c r="D183" s="10"/>
      <c r="E183" s="20" t="s">
        <v>239</v>
      </c>
      <c r="G183" s="50" t="s">
        <v>49</v>
      </c>
      <c r="H183" s="51">
        <v>0</v>
      </c>
      <c r="I183" s="51">
        <v>0</v>
      </c>
      <c r="J183" s="51">
        <v>0</v>
      </c>
      <c r="K183" s="51">
        <v>0</v>
      </c>
      <c r="L183" s="51">
        <v>0</v>
      </c>
      <c r="M183" s="51">
        <v>0</v>
      </c>
      <c r="N183" s="14">
        <v>78195.600000000006</v>
      </c>
      <c r="O183" s="14">
        <f t="shared" si="26"/>
        <v>78195.600000000006</v>
      </c>
      <c r="P183" s="8"/>
      <c r="Q183" s="31"/>
    </row>
    <row r="184" spans="1:17" s="6" customFormat="1" ht="25.5" x14ac:dyDescent="0.2">
      <c r="A184" s="47"/>
      <c r="B184" s="47"/>
      <c r="C184" s="47"/>
      <c r="D184" s="10"/>
      <c r="E184" s="20" t="s">
        <v>239</v>
      </c>
      <c r="G184" s="50" t="s">
        <v>49</v>
      </c>
      <c r="H184" s="51">
        <v>0</v>
      </c>
      <c r="I184" s="51">
        <v>0</v>
      </c>
      <c r="J184" s="51">
        <v>0</v>
      </c>
      <c r="K184" s="51">
        <v>0</v>
      </c>
      <c r="L184" s="51">
        <v>0</v>
      </c>
      <c r="M184" s="51">
        <v>0</v>
      </c>
      <c r="N184" s="14">
        <v>4539859.0999999996</v>
      </c>
      <c r="O184" s="14">
        <f t="shared" si="26"/>
        <v>4539859.0999999996</v>
      </c>
      <c r="P184" s="8"/>
      <c r="Q184" s="31"/>
    </row>
    <row r="185" spans="1:17" s="6" customFormat="1" ht="2.1" customHeight="1" x14ac:dyDescent="0.2">
      <c r="A185" s="15"/>
      <c r="B185" s="15"/>
      <c r="C185" s="15"/>
      <c r="D185" s="15"/>
      <c r="E185" s="25"/>
      <c r="F185" s="16"/>
      <c r="G185" s="17"/>
      <c r="H185" s="25"/>
      <c r="I185" s="25"/>
      <c r="J185" s="25"/>
      <c r="K185" s="25"/>
      <c r="L185" s="25"/>
      <c r="M185" s="25"/>
      <c r="N185" s="25"/>
      <c r="O185" s="25"/>
      <c r="P185" s="8"/>
      <c r="Q185" s="30"/>
    </row>
    <row r="186" spans="1:17" s="6" customFormat="1" x14ac:dyDescent="0.2">
      <c r="A186" s="58" t="s">
        <v>22</v>
      </c>
      <c r="B186" s="58"/>
      <c r="C186" s="58"/>
      <c r="D186" s="58"/>
      <c r="E186" s="59"/>
      <c r="G186" s="7"/>
      <c r="H186" s="5"/>
      <c r="I186" s="5"/>
      <c r="J186" s="5"/>
      <c r="K186" s="5"/>
      <c r="L186" s="5"/>
      <c r="M186" s="5"/>
      <c r="N186" s="5"/>
      <c r="O186" s="5"/>
      <c r="P186" s="8"/>
      <c r="Q186" s="30"/>
    </row>
  </sheetData>
  <sortState xmlns:xlrd2="http://schemas.microsoft.com/office/spreadsheetml/2017/richdata2" ref="A158:Q184">
    <sortCondition ref="E158:E184"/>
  </sortState>
  <mergeCells count="26">
    <mergeCell ref="A10:E10"/>
    <mergeCell ref="A1:O1"/>
    <mergeCell ref="A3:O3"/>
    <mergeCell ref="A4:O4"/>
    <mergeCell ref="A5:O5"/>
    <mergeCell ref="A6:E8"/>
    <mergeCell ref="F6:G8"/>
    <mergeCell ref="H6:O6"/>
    <mergeCell ref="A2:O2"/>
    <mergeCell ref="O7:O8"/>
    <mergeCell ref="A20:E20"/>
    <mergeCell ref="A12:E12"/>
    <mergeCell ref="B13:E13"/>
    <mergeCell ref="C14:E14"/>
    <mergeCell ref="A125:E125"/>
    <mergeCell ref="A119:E119"/>
    <mergeCell ref="B120:E120"/>
    <mergeCell ref="C121:E121"/>
    <mergeCell ref="D122:E122"/>
    <mergeCell ref="C156:E156"/>
    <mergeCell ref="B21:E21"/>
    <mergeCell ref="C22:E22"/>
    <mergeCell ref="C30:E30"/>
    <mergeCell ref="A186:E186"/>
    <mergeCell ref="B126:E126"/>
    <mergeCell ref="C127:E127"/>
  </mergeCells>
  <printOptions horizontalCentered="1"/>
  <pageMargins left="0.39370078740157483" right="0.39370078740157483" top="0.39370078740157483" bottom="0.78740157480314965" header="0.31496062992125984" footer="0.31496062992125984"/>
  <pageSetup scale="35" orientation="landscape" r:id="rId1"/>
  <ignoredErrors>
    <ignoredError sqref="O24:O29 O77:O111 O75:O76 O50:O74 O32:O49 H31 J31:N31 O129:O155 O158:O184" formulaRange="1"/>
    <ignoredError sqref="O112 H21:I21 J21:O21 H126:O126" formula="1"/>
    <ignoredError sqref="I31" formula="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Entidades I</vt:lpstr>
      <vt:lpstr>'Entidades 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Susana Hernández Gutiérrez</dc:creator>
  <cp:lastModifiedBy>Jesús Gabriel Coyoli González</cp:lastModifiedBy>
  <cp:lastPrinted>2023-05-23T19:38:47Z</cp:lastPrinted>
  <dcterms:created xsi:type="dcterms:W3CDTF">2016-05-11T16:34:31Z</dcterms:created>
  <dcterms:modified xsi:type="dcterms:W3CDTF">2023-05-23T19:47:44Z</dcterms:modified>
</cp:coreProperties>
</file>