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3FA4DBBC-E401-4B3F-8187-A0A88B581AE9}" xr6:coauthVersionLast="40" xr6:coauthVersionMax="40" xr10:uidLastSave="{00000000-0000-0000-0000-000000000000}"/>
  <bookViews>
    <workbookView xWindow="0" yWindow="0" windowWidth="25200" windowHeight="11175" xr2:uid="{4F1CFD7B-D8B5-482B-84A7-6C1B671579E2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5" i="1"/>
  <c r="D65" i="1"/>
  <c r="D64" i="1"/>
  <c r="D63" i="1"/>
  <c r="D61" i="1"/>
  <c r="E60" i="1"/>
  <c r="D60" i="1"/>
  <c r="D59" i="1"/>
  <c r="D58" i="1"/>
  <c r="D57" i="1"/>
  <c r="D56" i="1"/>
  <c r="D54" i="1" s="1"/>
  <c r="D55" i="1"/>
  <c r="E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0" i="1" s="1"/>
  <c r="D41" i="1"/>
  <c r="E40" i="1"/>
  <c r="D39" i="1"/>
  <c r="D36" i="1" s="1"/>
  <c r="D38" i="1"/>
  <c r="D37" i="1"/>
  <c r="E36" i="1"/>
  <c r="E68" i="1" s="1"/>
  <c r="D29" i="1"/>
  <c r="D28" i="1"/>
  <c r="D27" i="1"/>
  <c r="D26" i="1"/>
  <c r="D25" i="1"/>
  <c r="D24" i="1" s="1"/>
  <c r="E24" i="1"/>
  <c r="D22" i="1"/>
  <c r="D20" i="1"/>
  <c r="D19" i="1" s="1"/>
  <c r="E19" i="1"/>
  <c r="D17" i="1"/>
  <c r="D16" i="1"/>
  <c r="D15" i="1"/>
  <c r="D14" i="1"/>
  <c r="D13" i="1"/>
  <c r="D12" i="1"/>
  <c r="D11" i="1"/>
  <c r="D10" i="1" s="1"/>
  <c r="E10" i="1"/>
  <c r="E31" i="1" s="1"/>
  <c r="E70" i="1" s="1"/>
  <c r="A4" i="1"/>
  <c r="D68" i="1" l="1"/>
  <c r="D31" i="1"/>
  <c r="D70" i="1" l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<sst xmlns="http://schemas.openxmlformats.org/spreadsheetml/2006/main" count="61" uniqueCount="61">
  <si>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</si>
  <si>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ENTIDADES PARAESTATALES Y FIDEICOMISOS NO EMPRESARIALES Y NO FINANCIEROS</t>
  </si>
  <si>
    <t>ESTADO DE ACTIVIDADES CONSOLIDADO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</si>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</sst>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3" fillId="0" borderId="0" xfId="2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164" fontId="7" fillId="0" borderId="0" xfId="2" applyNumberFormat="1" applyFont="1" applyFill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1" fillId="0" borderId="0" xfId="1" applyBorder="1"/>
    <xf numFmtId="0" fontId="1" fillId="0" borderId="0" xfId="1" applyFill="1" applyBorder="1"/>
    <xf numFmtId="4" fontId="7" fillId="0" borderId="0" xfId="2" applyNumberFormat="1" applyFont="1" applyFill="1" applyBorder="1"/>
    <xf numFmtId="0" fontId="17" fillId="0" borderId="0" xfId="2" applyFont="1" applyFill="1" applyBorder="1" applyAlignment="1">
      <alignment horizontal="right"/>
    </xf>
    <xf numFmtId="165" fontId="1" fillId="0" borderId="0" xfId="1" applyNumberFormat="1" applyFill="1" applyBorder="1" applyAlignment="1"/>
    <xf numFmtId="165" fontId="1" fillId="0" borderId="0" xfId="1" applyNumberFormat="1" applyFill="1" applyBorder="1" applyAlignment="1">
      <alignment horizontal="left"/>
    </xf>
    <xf numFmtId="0" fontId="18" fillId="0" borderId="0" xfId="2" applyFont="1" applyFill="1" applyBorder="1" applyAlignment="1">
      <alignment horizontal="right"/>
    </xf>
    <xf numFmtId="165" fontId="19" fillId="0" borderId="0" xfId="1" applyNumberFormat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0" xfId="0" applyFill="1"/>
  </cellXfs>
  <cellStyles count="3">
    <cellStyle name="Normal" xfId="0" builtinId="0"/>
    <cellStyle name="Normal 17" xfId="1" xr:uid="{20887CC9-3468-487A-BA97-A019248D2513}"/>
    <cellStyle name="Normal 2 2" xfId="2" xr:uid="{DC0C5293-F33B-4308-8E7D-2B5CF0D80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  <row r="134">
          <cell r="L134">
            <v>6944008009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17280728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21282012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173854440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54647712</v>
          </cell>
        </row>
        <row r="186">
          <cell r="K186">
            <v>748382396</v>
          </cell>
        </row>
        <row r="187">
          <cell r="K187">
            <v>89789626</v>
          </cell>
        </row>
        <row r="188">
          <cell r="K188">
            <v>292998470</v>
          </cell>
        </row>
        <row r="189">
          <cell r="K189">
            <v>131444612</v>
          </cell>
        </row>
        <row r="190">
          <cell r="K190">
            <v>77288302</v>
          </cell>
        </row>
        <row r="191">
          <cell r="K191">
            <v>36559760</v>
          </cell>
        </row>
        <row r="192">
          <cell r="K192">
            <v>3514001</v>
          </cell>
        </row>
        <row r="193">
          <cell r="K193">
            <v>132860793</v>
          </cell>
        </row>
        <row r="194">
          <cell r="K194">
            <v>3361516</v>
          </cell>
        </row>
        <row r="195">
          <cell r="K195">
            <v>1304062</v>
          </cell>
        </row>
        <row r="196">
          <cell r="K196">
            <v>165895</v>
          </cell>
        </row>
        <row r="197">
          <cell r="K197">
            <v>6699694</v>
          </cell>
        </row>
        <row r="198">
          <cell r="K198">
            <v>87035</v>
          </cell>
        </row>
        <row r="199">
          <cell r="K199">
            <v>0</v>
          </cell>
        </row>
        <row r="200">
          <cell r="K200">
            <v>811813</v>
          </cell>
        </row>
        <row r="201">
          <cell r="K201">
            <v>18215633</v>
          </cell>
        </row>
        <row r="202">
          <cell r="K202">
            <v>8163302</v>
          </cell>
        </row>
        <row r="203">
          <cell r="K203">
            <v>67336850</v>
          </cell>
        </row>
        <row r="204">
          <cell r="K204">
            <v>3604464</v>
          </cell>
        </row>
        <row r="205">
          <cell r="K205">
            <v>6333653</v>
          </cell>
        </row>
        <row r="206">
          <cell r="K206">
            <v>3147707</v>
          </cell>
        </row>
        <row r="207">
          <cell r="K207">
            <v>5961129</v>
          </cell>
        </row>
        <row r="208">
          <cell r="K208">
            <v>6209118</v>
          </cell>
        </row>
        <row r="209">
          <cell r="K209">
            <v>78171888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8926182</v>
          </cell>
        </row>
        <row r="214">
          <cell r="K214">
            <v>7362539</v>
          </cell>
        </row>
        <row r="215">
          <cell r="K215">
            <v>97886</v>
          </cell>
        </row>
        <row r="216">
          <cell r="K216">
            <v>13864666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0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0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K233">
            <v>0</v>
          </cell>
        </row>
        <row r="234">
          <cell r="K234">
            <v>0</v>
          </cell>
        </row>
        <row r="235">
          <cell r="K235">
            <v>0</v>
          </cell>
        </row>
        <row r="236">
          <cell r="K236">
            <v>0</v>
          </cell>
        </row>
        <row r="237">
          <cell r="K237">
            <v>0</v>
          </cell>
        </row>
        <row r="238">
          <cell r="K238">
            <v>0</v>
          </cell>
        </row>
        <row r="239">
          <cell r="K239">
            <v>0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K244">
            <v>0</v>
          </cell>
        </row>
        <row r="245">
          <cell r="K245">
            <v>0</v>
          </cell>
        </row>
        <row r="246">
          <cell r="K246">
            <v>0</v>
          </cell>
        </row>
        <row r="247">
          <cell r="K247">
            <v>155232</v>
          </cell>
        </row>
        <row r="248">
          <cell r="K248">
            <v>1955562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K254">
            <v>228186</v>
          </cell>
        </row>
        <row r="255">
          <cell r="K255">
            <v>0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  <row r="30">
          <cell r="K30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94B5-93BC-43D4-A880-A796724CA394}">
  <sheetPr>
    <tabColor theme="0" tint="-0.14999847407452621"/>
    <pageSetUpPr fitToPage="1"/>
  </sheetPr>
  <dimension ref="A1:F81"/>
  <sheetViews>
    <sheetView showGridLines="0" tabSelected="1" zoomScaleNormal="100" workbookViewId="0">
      <selection sqref="A1:G99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59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tr">
        <f>'[1]BALANZA AC.'!B10</f>
        <v>DEL 1 DE ENERO AL 31 DE MARZO DE 2023</v>
      </c>
      <c r="B4" s="3"/>
      <c r="C4" s="3"/>
      <c r="D4" s="3"/>
      <c r="E4" s="3"/>
    </row>
    <row r="5" spans="1:5" s="2" customFormat="1" ht="12.75" x14ac:dyDescent="0.2">
      <c r="A5" s="3" t="s">
        <v>3</v>
      </c>
      <c r="B5" s="3"/>
      <c r="C5" s="3"/>
      <c r="D5" s="3"/>
      <c r="E5" s="3"/>
    </row>
    <row r="6" spans="1:5" s="2" customFormat="1" ht="21.95" customHeight="1" x14ac:dyDescent="0.2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12" customFormat="1" ht="15" customHeight="1" x14ac:dyDescent="0.2">
      <c r="A8" s="10"/>
      <c r="B8" s="10" t="s">
        <v>7</v>
      </c>
      <c r="C8" s="11"/>
      <c r="D8" s="11"/>
      <c r="E8" s="11"/>
    </row>
    <row r="9" spans="1:5" s="12" customFormat="1" ht="3" customHeight="1" x14ac:dyDescent="0.2">
      <c r="A9" s="13"/>
      <c r="B9" s="13"/>
      <c r="C9" s="14"/>
      <c r="D9" s="14"/>
      <c r="E9" s="14"/>
    </row>
    <row r="10" spans="1:5" s="12" customFormat="1" ht="14.25" x14ac:dyDescent="0.2">
      <c r="A10" s="15"/>
      <c r="B10" s="16" t="s">
        <v>8</v>
      </c>
      <c r="C10" s="17"/>
      <c r="D10" s="18">
        <f>SUM(D11:D17)</f>
        <v>17280728</v>
      </c>
      <c r="E10" s="18">
        <f>SUM(E11:E17)</f>
        <v>40317301</v>
      </c>
    </row>
    <row r="11" spans="1:5" s="12" customFormat="1" ht="12.75" x14ac:dyDescent="0.2">
      <c r="A11" s="14"/>
      <c r="B11" s="19"/>
      <c r="C11" s="14" t="s">
        <v>9</v>
      </c>
      <c r="D11" s="20">
        <f>SUM('[1]BALANZA AC.'!L137:L143)</f>
        <v>0</v>
      </c>
      <c r="E11" s="20">
        <v>0</v>
      </c>
    </row>
    <row r="12" spans="1:5" s="12" customFormat="1" ht="12.75" customHeight="1" x14ac:dyDescent="0.2">
      <c r="A12" s="14"/>
      <c r="B12" s="19"/>
      <c r="C12" s="14" t="s">
        <v>10</v>
      </c>
      <c r="D12" s="20">
        <f>SUM('[1]BALANZA AC.'!L144)</f>
        <v>0</v>
      </c>
      <c r="E12" s="20">
        <v>0</v>
      </c>
    </row>
    <row r="13" spans="1:5" s="12" customFormat="1" ht="12.75" customHeight="1" x14ac:dyDescent="0.2">
      <c r="A13" s="14"/>
      <c r="B13" s="19"/>
      <c r="C13" s="14" t="s">
        <v>11</v>
      </c>
      <c r="D13" s="20">
        <f>SUM('[1]BALANZA AC.'!L145)</f>
        <v>0</v>
      </c>
      <c r="E13" s="20">
        <v>0</v>
      </c>
    </row>
    <row r="14" spans="1:5" s="12" customFormat="1" ht="12.75" x14ac:dyDescent="0.2">
      <c r="A14" s="14"/>
      <c r="B14" s="19"/>
      <c r="C14" s="14" t="s">
        <v>12</v>
      </c>
      <c r="D14" s="20">
        <f>SUM('[1]BALANZA AC.'!L146:L149)</f>
        <v>0</v>
      </c>
      <c r="E14" s="20">
        <v>0</v>
      </c>
    </row>
    <row r="15" spans="1:5" s="12" customFormat="1" ht="12.75" x14ac:dyDescent="0.2">
      <c r="A15" s="14"/>
      <c r="B15" s="19"/>
      <c r="C15" s="14" t="s">
        <v>13</v>
      </c>
      <c r="D15" s="20">
        <f>SUM('[1]BALANZA AC.'!L150)</f>
        <v>0</v>
      </c>
      <c r="E15" s="20">
        <v>0</v>
      </c>
    </row>
    <row r="16" spans="1:5" s="12" customFormat="1" ht="12.75" x14ac:dyDescent="0.2">
      <c r="A16" s="14"/>
      <c r="B16" s="19"/>
      <c r="C16" s="14" t="s">
        <v>14</v>
      </c>
      <c r="D16" s="20">
        <f>SUM('[1]BALANZA AC.'!L151:L157)</f>
        <v>0</v>
      </c>
      <c r="E16" s="20">
        <v>0</v>
      </c>
    </row>
    <row r="17" spans="1:5" s="12" customFormat="1" ht="13.5" customHeight="1" x14ac:dyDescent="0.2">
      <c r="A17" s="14"/>
      <c r="B17" s="19"/>
      <c r="C17" s="14" t="s">
        <v>15</v>
      </c>
      <c r="D17" s="20">
        <f>SUM('[1]BALANZA AC.'!L158:L162)</f>
        <v>17280728</v>
      </c>
      <c r="E17" s="21">
        <v>40317301</v>
      </c>
    </row>
    <row r="18" spans="1:5" s="12" customFormat="1" ht="3" customHeight="1" x14ac:dyDescent="0.2">
      <c r="A18" s="14"/>
      <c r="B18" s="19"/>
      <c r="C18" s="22"/>
      <c r="D18" s="23"/>
      <c r="E18" s="23"/>
    </row>
    <row r="19" spans="1:5" s="12" customFormat="1" ht="30" customHeight="1" x14ac:dyDescent="0.2">
      <c r="A19" s="15"/>
      <c r="B19" s="24" t="s">
        <v>16</v>
      </c>
      <c r="C19" s="24"/>
      <c r="D19" s="18">
        <f>SUM(D20:D22)</f>
        <v>7139144461</v>
      </c>
      <c r="E19" s="18">
        <f>SUM(E20:E22)</f>
        <v>33130382982</v>
      </c>
    </row>
    <row r="20" spans="1:5" s="12" customFormat="1" ht="12.75" x14ac:dyDescent="0.2">
      <c r="A20" s="14"/>
      <c r="B20" s="14"/>
      <c r="C20" s="25" t="s">
        <v>17</v>
      </c>
      <c r="D20" s="20">
        <f>SUM('[1]BALANZA AC.'!L163:L167)</f>
        <v>21282012</v>
      </c>
      <c r="E20" s="20">
        <v>23601323</v>
      </c>
    </row>
    <row r="21" spans="1:5" s="12" customFormat="1" ht="12.75" x14ac:dyDescent="0.2">
      <c r="A21" s="14"/>
      <c r="B21" s="14"/>
      <c r="C21" s="25"/>
      <c r="D21" s="20"/>
      <c r="E21" s="20"/>
    </row>
    <row r="22" spans="1:5" s="12" customFormat="1" ht="12.75" x14ac:dyDescent="0.2">
      <c r="A22" s="14"/>
      <c r="B22" s="14"/>
      <c r="C22" s="14" t="s">
        <v>18</v>
      </c>
      <c r="D22" s="20">
        <f>SUM('[1]BALANZA AC.'!L168:L172)+'[1]BALANZA AC.'!L134-'[1]AJUSTES DE CONSOLIDACIÓN'!J11</f>
        <v>7117862449</v>
      </c>
      <c r="E22" s="20">
        <v>33106781659</v>
      </c>
    </row>
    <row r="23" spans="1:5" s="12" customFormat="1" ht="3" customHeight="1" x14ac:dyDescent="0.2">
      <c r="A23" s="14"/>
      <c r="B23" s="14"/>
      <c r="C23" s="14"/>
      <c r="D23" s="20"/>
      <c r="E23" s="20"/>
    </row>
    <row r="24" spans="1:5" s="12" customFormat="1" ht="14.25" x14ac:dyDescent="0.2">
      <c r="A24" s="15"/>
      <c r="B24" s="16" t="s">
        <v>19</v>
      </c>
      <c r="C24" s="17"/>
      <c r="D24" s="18">
        <f>SUM(D25:D29)</f>
        <v>54647712</v>
      </c>
      <c r="E24" s="18">
        <f>SUM(E25:E29)</f>
        <v>46682338</v>
      </c>
    </row>
    <row r="25" spans="1:5" s="12" customFormat="1" ht="12.75" x14ac:dyDescent="0.2">
      <c r="A25" s="14"/>
      <c r="B25" s="14"/>
      <c r="C25" s="14" t="s">
        <v>20</v>
      </c>
      <c r="D25" s="20">
        <f>SUM('[1]BALANZA AC.'!L173:L174)</f>
        <v>0</v>
      </c>
      <c r="E25" s="20">
        <v>0</v>
      </c>
    </row>
    <row r="26" spans="1:5" s="12" customFormat="1" ht="12.75" customHeight="1" x14ac:dyDescent="0.2">
      <c r="A26" s="14"/>
      <c r="B26" s="14"/>
      <c r="C26" s="14" t="s">
        <v>21</v>
      </c>
      <c r="D26" s="20">
        <f>SUM('[1]BALANZA AC.'!L175:L179)</f>
        <v>0</v>
      </c>
      <c r="E26" s="20">
        <v>0</v>
      </c>
    </row>
    <row r="27" spans="1:5" s="12" customFormat="1" ht="12.75" customHeight="1" x14ac:dyDescent="0.2">
      <c r="A27" s="14"/>
      <c r="B27" s="14"/>
      <c r="C27" s="14" t="s">
        <v>22</v>
      </c>
      <c r="D27" s="20">
        <f>SUM('[1]BALANZA AC.'!L180)</f>
        <v>0</v>
      </c>
      <c r="E27" s="20">
        <v>0</v>
      </c>
    </row>
    <row r="28" spans="1:5" s="12" customFormat="1" ht="12.75" customHeight="1" x14ac:dyDescent="0.2">
      <c r="A28" s="14"/>
      <c r="B28" s="14"/>
      <c r="C28" s="14" t="s">
        <v>23</v>
      </c>
      <c r="D28" s="20">
        <f>SUM('[1]BALANZA AC.'!L181)</f>
        <v>0</v>
      </c>
      <c r="E28" s="20">
        <v>0</v>
      </c>
    </row>
    <row r="29" spans="1:5" s="12" customFormat="1" x14ac:dyDescent="0.2">
      <c r="A29" s="26"/>
      <c r="B29" s="13"/>
      <c r="C29" s="14" t="s">
        <v>24</v>
      </c>
      <c r="D29" s="20">
        <f>SUM('[1]BALANZA AC.'!L182:L185)+'[1]AJUSTES DE CONSOLIDACIÓN'!K30+'[1]AJUSTES DE CONSOLIDACIÓN'!K31-'[1]AJUSTES DE CONSOLIDACIÓN'!J29</f>
        <v>54647712</v>
      </c>
      <c r="E29" s="20">
        <v>46682338</v>
      </c>
    </row>
    <row r="30" spans="1:5" s="12" customFormat="1" ht="12.75" x14ac:dyDescent="0.2">
      <c r="A30" s="27"/>
      <c r="B30" s="19"/>
      <c r="C30" s="19"/>
      <c r="D30" s="23"/>
      <c r="E30" s="23"/>
    </row>
    <row r="31" spans="1:5" s="2" customFormat="1" ht="12.75" x14ac:dyDescent="0.2">
      <c r="A31" s="28"/>
      <c r="B31" s="28" t="s">
        <v>25</v>
      </c>
      <c r="C31" s="29"/>
      <c r="D31" s="30">
        <f>SUM(D10+D19+D24)</f>
        <v>7211072901</v>
      </c>
      <c r="E31" s="30">
        <f>SUM(E10+E19+E24)</f>
        <v>33217382621</v>
      </c>
    </row>
    <row r="32" spans="1:5" s="12" customFormat="1" ht="12.75" x14ac:dyDescent="0.2">
      <c r="A32" s="27"/>
      <c r="B32" s="19"/>
      <c r="C32" s="19"/>
      <c r="D32" s="23"/>
      <c r="E32" s="23"/>
    </row>
    <row r="33" spans="1:5" s="12" customFormat="1" ht="3" customHeight="1" x14ac:dyDescent="0.2">
      <c r="A33" s="27"/>
      <c r="B33" s="31"/>
      <c r="C33" s="32"/>
      <c r="D33" s="23"/>
      <c r="E33" s="23"/>
    </row>
    <row r="34" spans="1:5" s="12" customFormat="1" ht="15" customHeight="1" x14ac:dyDescent="0.2">
      <c r="A34" s="10"/>
      <c r="B34" s="10" t="s">
        <v>26</v>
      </c>
      <c r="C34" s="11"/>
      <c r="D34" s="11"/>
      <c r="E34" s="11"/>
    </row>
    <row r="35" spans="1:5" s="12" customFormat="1" ht="5.25" customHeight="1" x14ac:dyDescent="0.2">
      <c r="A35" s="33"/>
      <c r="B35" s="13"/>
      <c r="C35" s="14"/>
      <c r="D35" s="20"/>
      <c r="E35" s="20"/>
    </row>
    <row r="36" spans="1:5" s="12" customFormat="1" ht="14.25" x14ac:dyDescent="0.2">
      <c r="A36" s="15"/>
      <c r="B36" s="16" t="s">
        <v>27</v>
      </c>
      <c r="C36" s="17"/>
      <c r="D36" s="18">
        <f>SUM(D37:D39)</f>
        <v>1722411719</v>
      </c>
      <c r="E36" s="18">
        <f>SUM(E37:E39)</f>
        <v>23266672793</v>
      </c>
    </row>
    <row r="37" spans="1:5" s="12" customFormat="1" ht="15" customHeight="1" x14ac:dyDescent="0.2">
      <c r="A37" s="33"/>
      <c r="B37" s="19"/>
      <c r="C37" s="14" t="s">
        <v>28</v>
      </c>
      <c r="D37" s="20">
        <f>SUM('[1]BALANZA AC.'!K186:K191)</f>
        <v>1376463166</v>
      </c>
      <c r="E37" s="20">
        <v>12280644545</v>
      </c>
    </row>
    <row r="38" spans="1:5" s="12" customFormat="1" ht="15" customHeight="1" x14ac:dyDescent="0.2">
      <c r="A38" s="27"/>
      <c r="B38" s="19"/>
      <c r="C38" s="14" t="s">
        <v>29</v>
      </c>
      <c r="D38" s="20">
        <f>SUM('[1]BALANZA AC.'!K192:K200)</f>
        <v>148804809</v>
      </c>
      <c r="E38" s="20">
        <v>4103085781</v>
      </c>
    </row>
    <row r="39" spans="1:5" s="12" customFormat="1" ht="15" customHeight="1" x14ac:dyDescent="0.2">
      <c r="A39" s="33"/>
      <c r="B39" s="19"/>
      <c r="C39" s="14" t="s">
        <v>30</v>
      </c>
      <c r="D39" s="20">
        <f>SUM('[1]BALANZA AC.'!K201:K209)</f>
        <v>197143744</v>
      </c>
      <c r="E39" s="20">
        <v>6882942467</v>
      </c>
    </row>
    <row r="40" spans="1:5" s="12" customFormat="1" ht="14.25" x14ac:dyDescent="0.2">
      <c r="A40" s="15"/>
      <c r="B40" s="16" t="s">
        <v>31</v>
      </c>
      <c r="C40" s="17"/>
      <c r="D40" s="18">
        <f>SUM(D41:D49)</f>
        <v>30251273</v>
      </c>
      <c r="E40" s="18">
        <f>SUM(E41:E49)</f>
        <v>5634124923</v>
      </c>
    </row>
    <row r="41" spans="1:5" s="12" customFormat="1" ht="12.75" x14ac:dyDescent="0.2">
      <c r="A41" s="33"/>
      <c r="B41" s="19"/>
      <c r="C41" s="14" t="s">
        <v>32</v>
      </c>
      <c r="D41" s="20">
        <f>SUM('[1]BALANZA AC.'!K210:K211)</f>
        <v>0</v>
      </c>
      <c r="E41" s="20">
        <v>5151679102</v>
      </c>
    </row>
    <row r="42" spans="1:5" s="12" customFormat="1" ht="12.75" x14ac:dyDescent="0.2">
      <c r="A42" s="33"/>
      <c r="B42" s="19"/>
      <c r="C42" s="14" t="s">
        <v>33</v>
      </c>
      <c r="D42" s="20">
        <f>SUM('[1]BALANZA AC.'!K212)</f>
        <v>0</v>
      </c>
      <c r="E42" s="20">
        <v>0</v>
      </c>
    </row>
    <row r="43" spans="1:5" s="12" customFormat="1" ht="12.75" x14ac:dyDescent="0.2">
      <c r="A43" s="33"/>
      <c r="B43" s="19"/>
      <c r="C43" s="14" t="s">
        <v>34</v>
      </c>
      <c r="D43" s="20">
        <f>SUM('[1]BALANZA AC.'!K213)</f>
        <v>8926182</v>
      </c>
      <c r="E43" s="20">
        <v>121028201</v>
      </c>
    </row>
    <row r="44" spans="1:5" s="12" customFormat="1" ht="12.75" x14ac:dyDescent="0.2">
      <c r="A44" s="33"/>
      <c r="B44" s="19"/>
      <c r="C44" s="14" t="s">
        <v>35</v>
      </c>
      <c r="D44" s="20">
        <f>SUM('[1]BALANZA AC.'!K214:K217)</f>
        <v>21325091</v>
      </c>
      <c r="E44" s="20">
        <v>361417620</v>
      </c>
    </row>
    <row r="45" spans="1:5" s="12" customFormat="1" ht="12.75" x14ac:dyDescent="0.2">
      <c r="A45" s="33"/>
      <c r="B45" s="19"/>
      <c r="C45" s="14" t="s">
        <v>36</v>
      </c>
      <c r="D45" s="20">
        <f>SUM('[1]BALANZA AC.'!K218:K220)</f>
        <v>0</v>
      </c>
      <c r="E45" s="20">
        <v>0</v>
      </c>
    </row>
    <row r="46" spans="1:5" s="12" customFormat="1" ht="12.75" x14ac:dyDescent="0.2">
      <c r="A46" s="33"/>
      <c r="B46" s="19"/>
      <c r="C46" s="34" t="s">
        <v>37</v>
      </c>
      <c r="D46" s="20">
        <f>SUM('[1]BALANZA AC.'!K221)</f>
        <v>0</v>
      </c>
      <c r="E46" s="20">
        <v>0</v>
      </c>
    </row>
    <row r="47" spans="1:5" s="12" customFormat="1" ht="12.75" customHeight="1" x14ac:dyDescent="0.2">
      <c r="A47" s="33"/>
      <c r="B47" s="19"/>
      <c r="C47" s="34" t="s">
        <v>38</v>
      </c>
      <c r="D47" s="20">
        <f>SUM('[1]BALANZA AC.'!K222)</f>
        <v>0</v>
      </c>
      <c r="E47" s="20">
        <v>0</v>
      </c>
    </row>
    <row r="48" spans="1:5" s="12" customFormat="1" ht="12.75" customHeight="1" x14ac:dyDescent="0.2">
      <c r="A48" s="33"/>
      <c r="B48" s="19"/>
      <c r="C48" s="34" t="s">
        <v>39</v>
      </c>
      <c r="D48" s="20">
        <f>SUM('[1]BALANZA AC.'!K223:K227)</f>
        <v>0</v>
      </c>
      <c r="E48" s="20">
        <v>0</v>
      </c>
    </row>
    <row r="49" spans="1:5" s="12" customFormat="1" ht="12.75" customHeight="1" x14ac:dyDescent="0.2">
      <c r="A49" s="33"/>
      <c r="B49" s="19"/>
      <c r="C49" s="34" t="s">
        <v>40</v>
      </c>
      <c r="D49" s="20">
        <f>SUM('[1]BALANZA AC.'!K228:K229)</f>
        <v>0</v>
      </c>
      <c r="E49" s="20">
        <v>0</v>
      </c>
    </row>
    <row r="50" spans="1:5" s="12" customFormat="1" ht="14.25" x14ac:dyDescent="0.2">
      <c r="A50" s="15"/>
      <c r="B50" s="16" t="s">
        <v>41</v>
      </c>
      <c r="C50" s="17"/>
      <c r="D50" s="18">
        <f>SUM(D51:D53)</f>
        <v>0</v>
      </c>
      <c r="E50" s="18">
        <f>SUM(E51:E53)</f>
        <v>0</v>
      </c>
    </row>
    <row r="51" spans="1:5" s="12" customFormat="1" ht="12.75" x14ac:dyDescent="0.2">
      <c r="A51" s="33"/>
      <c r="B51" s="19"/>
      <c r="C51" s="14" t="s">
        <v>42</v>
      </c>
      <c r="D51" s="20">
        <f>SUM('[1]BALANZA AC.'!K230:K231)</f>
        <v>0</v>
      </c>
      <c r="E51" s="20">
        <v>0</v>
      </c>
    </row>
    <row r="52" spans="1:5" s="12" customFormat="1" ht="12.75" x14ac:dyDescent="0.2">
      <c r="A52" s="27"/>
      <c r="B52" s="19"/>
      <c r="C52" s="14" t="s">
        <v>43</v>
      </c>
      <c r="D52" s="20">
        <f>SUM('[1]BALANZA AC.'!K232)</f>
        <v>0</v>
      </c>
      <c r="E52" s="20">
        <v>0</v>
      </c>
    </row>
    <row r="53" spans="1:5" s="12" customFormat="1" ht="12.75" customHeight="1" x14ac:dyDescent="0.2">
      <c r="A53" s="27"/>
      <c r="B53" s="19"/>
      <c r="C53" s="14" t="s">
        <v>44</v>
      </c>
      <c r="D53" s="20">
        <f>SUM('[1]BALANZA AC.'!K233)</f>
        <v>0</v>
      </c>
      <c r="E53" s="20">
        <v>0</v>
      </c>
    </row>
    <row r="54" spans="1:5" s="12" customFormat="1" ht="14.25" x14ac:dyDescent="0.2">
      <c r="A54" s="15"/>
      <c r="B54" s="16" t="s">
        <v>45</v>
      </c>
      <c r="C54" s="17"/>
      <c r="D54" s="18">
        <f>SUM(D55:D59)</f>
        <v>0</v>
      </c>
      <c r="E54" s="18">
        <f>SUM(E55:E59)</f>
        <v>0</v>
      </c>
    </row>
    <row r="55" spans="1:5" s="12" customFormat="1" x14ac:dyDescent="0.2">
      <c r="A55" s="35"/>
      <c r="B55" s="13"/>
      <c r="C55" s="14" t="s">
        <v>46</v>
      </c>
      <c r="D55" s="20">
        <f>SUM('[1]BALANZA AC.'!K234)</f>
        <v>0</v>
      </c>
      <c r="E55" s="20">
        <v>0</v>
      </c>
    </row>
    <row r="56" spans="1:5" s="12" customFormat="1" x14ac:dyDescent="0.2">
      <c r="A56" s="35"/>
      <c r="B56" s="13"/>
      <c r="C56" s="14" t="s">
        <v>47</v>
      </c>
      <c r="D56" s="20">
        <f>SUM('[1]BALANZA AC.'!K235)</f>
        <v>0</v>
      </c>
      <c r="E56" s="20">
        <v>0</v>
      </c>
    </row>
    <row r="57" spans="1:5" s="12" customFormat="1" x14ac:dyDescent="0.2">
      <c r="A57" s="35"/>
      <c r="B57" s="13"/>
      <c r="C57" s="14" t="s">
        <v>48</v>
      </c>
      <c r="D57" s="20">
        <f>SUM('[1]BALANZA AC.'!K236)</f>
        <v>0</v>
      </c>
      <c r="E57" s="20">
        <v>0</v>
      </c>
    </row>
    <row r="58" spans="1:5" s="12" customFormat="1" ht="15" customHeight="1" x14ac:dyDescent="0.2">
      <c r="A58" s="35"/>
      <c r="B58" s="13"/>
      <c r="C58" s="14" t="s">
        <v>49</v>
      </c>
      <c r="D58" s="20">
        <f>SUM('[1]BALANZA AC.'!K237)</f>
        <v>0</v>
      </c>
      <c r="E58" s="20">
        <v>0</v>
      </c>
    </row>
    <row r="59" spans="1:5" s="12" customFormat="1" ht="15" customHeight="1" x14ac:dyDescent="0.2">
      <c r="A59" s="35"/>
      <c r="B59" s="13"/>
      <c r="C59" s="14" t="s">
        <v>50</v>
      </c>
      <c r="D59" s="20">
        <f>SUM('[1]BALANZA AC.'!K238:K239)</f>
        <v>0</v>
      </c>
      <c r="E59" s="20">
        <v>0</v>
      </c>
    </row>
    <row r="60" spans="1:5" s="12" customFormat="1" ht="14.25" x14ac:dyDescent="0.2">
      <c r="A60" s="15"/>
      <c r="B60" s="16" t="s">
        <v>51</v>
      </c>
      <c r="C60" s="17"/>
      <c r="D60" s="18">
        <f>SUM(D61:D64)</f>
        <v>2338980</v>
      </c>
      <c r="E60" s="18">
        <f>SUM(E61:E64)</f>
        <v>424161131</v>
      </c>
    </row>
    <row r="61" spans="1:5" s="12" customFormat="1" ht="12.75" x14ac:dyDescent="0.2">
      <c r="A61" s="14"/>
      <c r="B61" s="19"/>
      <c r="C61" s="14" t="s">
        <v>52</v>
      </c>
      <c r="D61" s="36">
        <f>SUM('[1]BALANZA AC.'!K240:K247)</f>
        <v>155232</v>
      </c>
      <c r="E61" s="20">
        <v>108066555</v>
      </c>
    </row>
    <row r="62" spans="1:5" s="12" customFormat="1" ht="12.75" customHeight="1" x14ac:dyDescent="0.2">
      <c r="A62" s="14"/>
      <c r="B62" s="19"/>
      <c r="C62" s="14" t="s">
        <v>53</v>
      </c>
      <c r="D62" s="20">
        <v>0</v>
      </c>
      <c r="E62" s="20">
        <v>0</v>
      </c>
    </row>
    <row r="63" spans="1:5" s="12" customFormat="1" ht="12.75" customHeight="1" x14ac:dyDescent="0.2">
      <c r="A63" s="14"/>
      <c r="B63" s="19"/>
      <c r="C63" s="14" t="s">
        <v>54</v>
      </c>
      <c r="D63" s="20">
        <f>SUM('[1]BALANZA AC.'!K248:'[1]BALANZA AC.'!K249)</f>
        <v>1955562</v>
      </c>
      <c r="E63" s="20">
        <v>594292</v>
      </c>
    </row>
    <row r="64" spans="1:5" s="12" customFormat="1" ht="12.75" x14ac:dyDescent="0.2">
      <c r="A64" s="14"/>
      <c r="B64" s="19"/>
      <c r="C64" s="14" t="s">
        <v>55</v>
      </c>
      <c r="D64" s="20">
        <f>SUM('[1]BALANZA AC.'!K250:K254)</f>
        <v>228186</v>
      </c>
      <c r="E64" s="20">
        <v>315500284</v>
      </c>
    </row>
    <row r="65" spans="1:6" s="12" customFormat="1" ht="14.25" x14ac:dyDescent="0.2">
      <c r="A65" s="15"/>
      <c r="B65" s="16" t="s">
        <v>56</v>
      </c>
      <c r="C65" s="17"/>
      <c r="D65" s="18">
        <f>SUM(D66)</f>
        <v>0</v>
      </c>
      <c r="E65" s="18">
        <f>SUM(E66)</f>
        <v>0</v>
      </c>
    </row>
    <row r="66" spans="1:6" s="12" customFormat="1" ht="12.75" x14ac:dyDescent="0.2">
      <c r="A66" s="14"/>
      <c r="B66" s="19"/>
      <c r="C66" s="14" t="s">
        <v>57</v>
      </c>
      <c r="D66" s="20">
        <f>SUM('[1]BALANZA AC.'!K255)</f>
        <v>0</v>
      </c>
      <c r="E66" s="20">
        <v>0</v>
      </c>
    </row>
    <row r="67" spans="1:6" s="12" customFormat="1" ht="12.75" x14ac:dyDescent="0.2">
      <c r="A67" s="14"/>
      <c r="B67" s="19"/>
      <c r="C67" s="14"/>
      <c r="D67" s="23"/>
      <c r="E67" s="23"/>
    </row>
    <row r="68" spans="1:6" s="12" customFormat="1" ht="14.25" x14ac:dyDescent="0.2">
      <c r="A68" s="15"/>
      <c r="B68" s="16" t="s">
        <v>58</v>
      </c>
      <c r="C68" s="17"/>
      <c r="D68" s="18">
        <f>SUM(D36+D40+D50+D54+D60+D65)</f>
        <v>1755001972</v>
      </c>
      <c r="E68" s="18">
        <f>SUM(E36+E40+E50+E54+E60+E65)</f>
        <v>29324958847</v>
      </c>
    </row>
    <row r="69" spans="1:6" s="12" customFormat="1" ht="8.1" customHeight="1" x14ac:dyDescent="0.2">
      <c r="A69" s="14"/>
      <c r="B69" s="14"/>
      <c r="C69" s="14"/>
      <c r="D69" s="20"/>
      <c r="E69" s="20"/>
    </row>
    <row r="70" spans="1:6" s="12" customFormat="1" ht="15.75" x14ac:dyDescent="0.2">
      <c r="A70" s="37"/>
      <c r="B70" s="10" t="s">
        <v>59</v>
      </c>
      <c r="C70" s="11"/>
      <c r="D70" s="38">
        <f>SUM(D31-D68)</f>
        <v>5456070929</v>
      </c>
      <c r="E70" s="38">
        <f>SUM(E31-E68)</f>
        <v>3892423774</v>
      </c>
    </row>
    <row r="71" spans="1:6" s="12" customFormat="1" ht="8.1" customHeight="1" x14ac:dyDescent="0.2">
      <c r="A71" s="39"/>
      <c r="B71" s="40"/>
      <c r="C71" s="41"/>
      <c r="D71" s="42"/>
      <c r="E71" s="42"/>
    </row>
    <row r="72" spans="1:6" s="12" customFormat="1" ht="12.75" x14ac:dyDescent="0.2">
      <c r="A72" s="43" t="s">
        <v>60</v>
      </c>
      <c r="B72" s="44"/>
      <c r="C72" s="45"/>
      <c r="E72" s="44"/>
    </row>
    <row r="73" spans="1:6" s="47" customFormat="1" ht="12.75" x14ac:dyDescent="0.2">
      <c r="A73" s="2"/>
      <c r="B73" s="2"/>
      <c r="C73" s="2"/>
      <c r="D73" s="46"/>
      <c r="E73" s="46"/>
    </row>
    <row r="74" spans="1:6" s="48" customFormat="1" ht="12.75" x14ac:dyDescent="0.2">
      <c r="A74" s="2"/>
      <c r="B74" s="2"/>
      <c r="C74" s="2"/>
      <c r="D74" s="46"/>
      <c r="E74" s="46"/>
      <c r="F74" s="47"/>
    </row>
    <row r="75" spans="1:6" s="48" customFormat="1" ht="12.75" x14ac:dyDescent="0.2">
      <c r="A75" s="2"/>
      <c r="B75" s="2"/>
      <c r="C75" s="2"/>
      <c r="D75" s="46"/>
      <c r="E75" s="46"/>
      <c r="F75" s="47"/>
    </row>
    <row r="76" spans="1:6" s="49" customFormat="1" ht="12.75" x14ac:dyDescent="0.2">
      <c r="A76" s="2"/>
      <c r="B76" s="2"/>
      <c r="C76" s="2"/>
      <c r="E76" s="46"/>
      <c r="F76" s="50"/>
    </row>
    <row r="77" spans="1:6" s="49" customFormat="1" ht="12.75" x14ac:dyDescent="0.2">
      <c r="A77" s="2"/>
      <c r="B77" s="2"/>
      <c r="C77" s="2"/>
      <c r="D77" s="51"/>
      <c r="E77" s="51"/>
      <c r="F77" s="50"/>
    </row>
    <row r="78" spans="1:6" s="49" customFormat="1" ht="12.75" x14ac:dyDescent="0.2">
      <c r="A78" s="2"/>
      <c r="B78" s="2"/>
      <c r="C78" s="52"/>
      <c r="D78" s="53"/>
      <c r="E78" s="46"/>
      <c r="F78" s="50"/>
    </row>
    <row r="79" spans="1:6" s="49" customFormat="1" ht="12.75" x14ac:dyDescent="0.2">
      <c r="A79" s="2"/>
      <c r="B79" s="2"/>
      <c r="C79" s="52"/>
      <c r="D79" s="54"/>
      <c r="E79" s="46"/>
      <c r="F79" s="50"/>
    </row>
    <row r="80" spans="1:6" s="49" customFormat="1" ht="12.75" x14ac:dyDescent="0.2">
      <c r="A80" s="2"/>
      <c r="B80" s="2"/>
      <c r="C80" s="55"/>
      <c r="D80" s="56"/>
      <c r="E80" s="46"/>
      <c r="F80" s="50"/>
    </row>
    <row r="81" spans="1:6" s="58" customFormat="1" x14ac:dyDescent="0.25">
      <c r="A81" s="2"/>
      <c r="B81" s="2"/>
      <c r="C81" s="2"/>
      <c r="D81" s="2"/>
      <c r="E81" s="2"/>
      <c r="F81" s="57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2023-05-29T20:29:15Z</dcterms:created>
  <dcterms:modified xsi:type="dcterms:W3CDTF">2023-05-29T20:29:15Z</dcterms:modified>
</cp:coreProperties>
</file>