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2A34AEA-26E1-429B-A633-4628B3FBC966}" xr6:coauthVersionLast="47" xr6:coauthVersionMax="47" xr10:uidLastSave="{00000000-0000-0000-0000-000000000000}"/>
  <bookViews>
    <workbookView xWindow="-120" yWindow="-120" windowWidth="20730" windowHeight="11160" xr2:uid="{9861585C-EE1C-4EDE-9C1F-F0A14F02192B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F71" i="1" s="1"/>
  <c r="G44" i="1"/>
  <c r="F44" i="1"/>
  <c r="F49" i="1" s="1"/>
  <c r="C43" i="1"/>
  <c r="B43" i="1"/>
  <c r="G40" i="1"/>
  <c r="G49" i="1" s="1"/>
  <c r="G71" i="1" s="1"/>
  <c r="F40" i="1"/>
  <c r="C40" i="1"/>
  <c r="B40" i="1"/>
  <c r="G33" i="1"/>
  <c r="F33" i="1"/>
  <c r="C33" i="1"/>
  <c r="C49" i="1" s="1"/>
  <c r="B33" i="1"/>
  <c r="B49" i="1" s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B11" i="1"/>
  <c r="C103" i="1" l="1"/>
  <c r="F103" i="1"/>
  <c r="B103" i="1"/>
  <c r="G103" i="1"/>
</calcChain>
</file>

<file path=xl/sharedStrings.xml><?xml version="1.0" encoding="utf-8"?>
<sst xmlns="http://schemas.openxmlformats.org/spreadsheetml/2006/main" count="129" uniqueCount="127">
  <si>
    <t>GOBIERNO CONSTITUCIONAL DEL ESTADO DE CHIAPAS</t>
  </si>
  <si>
    <t>ENTIDADES PARAESTATALES EMPRESARIALES NO FINANCIERAS CON PARTICIPACIÓN ESTATAL MAYORITARIA</t>
  </si>
  <si>
    <t>ESTADO DE SITUACIÓN FINANCIERA DETALLADO CONSOLIDADO</t>
  </si>
  <si>
    <t>AL 31 DE DICIEMBRE DE 2022 Y AL 31 DE MARZO DE 2023</t>
  </si>
  <si>
    <t>( Cifras en Pesos )</t>
  </si>
  <si>
    <t>CONCEPTO</t>
  </si>
  <si>
    <t>31 DE MARZO DE 2023</t>
  </si>
  <si>
    <t>31 DE DICIEMBRE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</si>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</sst>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3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5" fillId="0" borderId="6" xfId="1" applyFont="1" applyBorder="1" applyAlignment="1">
      <alignment vertical="top" wrapText="1"/>
    </xf>
    <xf numFmtId="164" fontId="5" fillId="0" borderId="6" xfId="2" applyNumberFormat="1" applyFont="1" applyBorder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812876AE-87FA-4EA6-8F1B-6693EFFB446C}"/>
    <cellStyle name="Normal 17" xfId="3" xr:uid="{CA32EE8E-28BD-4BEE-B684-A1D8247DA28E}"/>
    <cellStyle name="Normal 2 2" xfId="2" xr:uid="{B8C5B877-D247-439D-9561-C33DB9A3F6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2491FAE-FCF7-4271-BE93-9C66DF6A1695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87F99EE1-6236-40E0-AACC-A20E665075FA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fp-et-1-pc\D\PROC.%20DATOS\Informe%20Trimestral\2023\1er%20Trimestre\Informaci&#243;n%20Financiera%20Carlitos\4ARCH.%20VINCULADOS%20(ENTIDADES3)%20-%20copia.xlsx" TargetMode="External"/><Relationship Id="rId1" Type="http://schemas.openxmlformats.org/officeDocument/2006/relationships/externalLinkPath" Target="file:///\\sfp-et-1-pc\D\PROC.%20DATOS\Informe%20Trimestral\2023\1er%20Trimestre\Informaci&#243;n%20Financiera%20Carlitos\4ARCH.%20VINCULADOS%20(ENTIDADES3)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B12">
            <v>35483</v>
          </cell>
        </row>
      </sheetData>
      <sheetData sheetId="5" refreshError="1"/>
      <sheetData sheetId="6">
        <row r="4">
          <cell r="A4" t="str">
            <v>DEL 1 DE ENERO AL 31 DE MARZO DE 2023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8332-09A0-49FA-B2C3-2F0F50ED0E3C}">
  <sheetPr>
    <tabColor theme="0" tint="-0.14999847407452621"/>
  </sheetPr>
  <dimension ref="A1:I117"/>
  <sheetViews>
    <sheetView showGridLines="0" tabSelected="1" zoomScale="80" zoomScaleNormal="80" workbookViewId="0">
      <selection activeCell="H7" sqref="H7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2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42.75" customHeight="1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8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9</v>
      </c>
      <c r="B9" s="15"/>
      <c r="C9" s="15"/>
      <c r="D9" s="16"/>
      <c r="E9" s="14" t="s">
        <v>10</v>
      </c>
      <c r="F9" s="15"/>
      <c r="G9" s="15"/>
    </row>
    <row r="10" spans="1:9" s="17" customFormat="1" ht="13.5" thickTop="1" x14ac:dyDescent="0.25">
      <c r="A10" s="18" t="s">
        <v>11</v>
      </c>
      <c r="B10" s="19"/>
      <c r="C10" s="19"/>
      <c r="E10" s="18" t="s">
        <v>12</v>
      </c>
      <c r="F10" s="19"/>
      <c r="G10" s="19"/>
    </row>
    <row r="11" spans="1:9" s="17" customFormat="1" ht="12.75" x14ac:dyDescent="0.25">
      <c r="A11" s="20" t="s">
        <v>13</v>
      </c>
      <c r="B11" s="21">
        <f>SUM(B12:B18)</f>
        <v>394582449</v>
      </c>
      <c r="C11" s="21">
        <f>SUM(C12:C18)</f>
        <v>344226267</v>
      </c>
      <c r="D11" s="22"/>
      <c r="E11" s="20" t="s">
        <v>14</v>
      </c>
      <c r="F11" s="21">
        <f>SUM(F12:F20)</f>
        <v>833241860</v>
      </c>
      <c r="G11" s="21">
        <f>SUM(G12:G20)</f>
        <v>852003308</v>
      </c>
    </row>
    <row r="12" spans="1:9" s="17" customFormat="1" ht="12.75" x14ac:dyDescent="0.25">
      <c r="A12" s="17" t="s">
        <v>15</v>
      </c>
      <c r="B12" s="23">
        <v>35483</v>
      </c>
      <c r="C12" s="23">
        <v>0</v>
      </c>
      <c r="D12" s="24"/>
      <c r="E12" s="17" t="s">
        <v>16</v>
      </c>
      <c r="F12" s="23">
        <v>3008</v>
      </c>
      <c r="G12" s="23">
        <v>0</v>
      </c>
    </row>
    <row r="13" spans="1:9" s="17" customFormat="1" ht="12.75" x14ac:dyDescent="0.25">
      <c r="A13" s="17" t="s">
        <v>17</v>
      </c>
      <c r="B13" s="23">
        <v>0</v>
      </c>
      <c r="C13" s="23">
        <v>0</v>
      </c>
      <c r="D13" s="24"/>
      <c r="E13" s="17" t="s">
        <v>18</v>
      </c>
      <c r="F13" s="23">
        <v>50244148</v>
      </c>
      <c r="G13" s="23">
        <v>61672974</v>
      </c>
    </row>
    <row r="14" spans="1:9" s="17" customFormat="1" ht="12.75" x14ac:dyDescent="0.25">
      <c r="A14" s="17" t="s">
        <v>19</v>
      </c>
      <c r="B14" s="23">
        <v>11157968</v>
      </c>
      <c r="C14" s="23">
        <v>10676757</v>
      </c>
      <c r="D14" s="24"/>
      <c r="E14" s="17" t="s">
        <v>20</v>
      </c>
      <c r="F14" s="23">
        <v>0</v>
      </c>
      <c r="G14" s="23">
        <v>0</v>
      </c>
    </row>
    <row r="15" spans="1:9" s="17" customFormat="1" ht="12.75" x14ac:dyDescent="0.25">
      <c r="A15" s="17" t="s">
        <v>21</v>
      </c>
      <c r="B15" s="23">
        <v>383379596</v>
      </c>
      <c r="C15" s="23">
        <v>333540108</v>
      </c>
      <c r="D15" s="24"/>
      <c r="E15" s="17" t="s">
        <v>22</v>
      </c>
      <c r="F15" s="23">
        <v>0</v>
      </c>
      <c r="G15" s="23">
        <v>0</v>
      </c>
    </row>
    <row r="16" spans="1:9" s="17" customFormat="1" ht="12.75" x14ac:dyDescent="0.25">
      <c r="A16" s="17" t="s">
        <v>23</v>
      </c>
      <c r="B16" s="23">
        <v>0</v>
      </c>
      <c r="C16" s="23">
        <v>0</v>
      </c>
      <c r="D16" s="24"/>
      <c r="E16" s="17" t="s">
        <v>24</v>
      </c>
      <c r="F16" s="23">
        <v>0</v>
      </c>
      <c r="G16" s="23">
        <v>0</v>
      </c>
    </row>
    <row r="17" spans="1:7" s="17" customFormat="1" ht="25.5" x14ac:dyDescent="0.25">
      <c r="A17" s="17" t="s">
        <v>25</v>
      </c>
      <c r="B17" s="23">
        <v>9402</v>
      </c>
      <c r="C17" s="23">
        <v>9402</v>
      </c>
      <c r="D17" s="24"/>
      <c r="E17" s="17" t="s">
        <v>26</v>
      </c>
      <c r="F17" s="23">
        <v>0</v>
      </c>
      <c r="G17" s="23">
        <v>0</v>
      </c>
    </row>
    <row r="18" spans="1:7" s="17" customFormat="1" ht="12.75" x14ac:dyDescent="0.25">
      <c r="A18" s="17" t="s">
        <v>27</v>
      </c>
      <c r="B18" s="23">
        <v>0</v>
      </c>
      <c r="C18" s="23">
        <v>0</v>
      </c>
      <c r="D18" s="24"/>
      <c r="E18" s="17" t="s">
        <v>28</v>
      </c>
      <c r="F18" s="23">
        <v>10766086</v>
      </c>
      <c r="G18" s="23">
        <v>9484879</v>
      </c>
    </row>
    <row r="19" spans="1:7" s="17" customFormat="1" ht="12.75" x14ac:dyDescent="0.25">
      <c r="A19" s="20" t="s">
        <v>29</v>
      </c>
      <c r="B19" s="21">
        <f>SUM(B20:B26)</f>
        <v>73566631</v>
      </c>
      <c r="C19" s="21">
        <f>SUM(C20:C26)</f>
        <v>84689633</v>
      </c>
      <c r="D19" s="22"/>
      <c r="E19" s="17" t="s">
        <v>30</v>
      </c>
      <c r="F19" s="23">
        <v>0</v>
      </c>
      <c r="G19" s="23">
        <v>0</v>
      </c>
    </row>
    <row r="20" spans="1:7" s="17" customFormat="1" ht="12.75" x14ac:dyDescent="0.25">
      <c r="A20" s="17" t="s">
        <v>31</v>
      </c>
      <c r="B20" s="23">
        <v>0</v>
      </c>
      <c r="C20" s="23">
        <v>0</v>
      </c>
      <c r="D20" s="24"/>
      <c r="E20" s="17" t="s">
        <v>32</v>
      </c>
      <c r="F20" s="23">
        <v>772228618</v>
      </c>
      <c r="G20" s="23">
        <v>780845455</v>
      </c>
    </row>
    <row r="21" spans="1:7" s="17" customFormat="1" ht="12.75" x14ac:dyDescent="0.25">
      <c r="A21" s="17" t="s">
        <v>33</v>
      </c>
      <c r="B21" s="23">
        <v>60074690</v>
      </c>
      <c r="C21" s="23">
        <v>69067285</v>
      </c>
      <c r="D21" s="24"/>
      <c r="E21" s="20" t="s">
        <v>34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35</v>
      </c>
      <c r="B22" s="23">
        <v>64535</v>
      </c>
      <c r="C22" s="23">
        <v>3967</v>
      </c>
      <c r="D22" s="24"/>
      <c r="E22" s="17" t="s">
        <v>36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37</v>
      </c>
      <c r="B23" s="23">
        <v>602561</v>
      </c>
      <c r="C23" s="23">
        <v>382648</v>
      </c>
      <c r="D23" s="24"/>
      <c r="E23" s="17" t="s">
        <v>38</v>
      </c>
      <c r="F23" s="23">
        <v>0</v>
      </c>
      <c r="G23" s="23">
        <v>0</v>
      </c>
    </row>
    <row r="24" spans="1:7" s="17" customFormat="1" ht="12.75" x14ac:dyDescent="0.25">
      <c r="A24" s="17" t="s">
        <v>39</v>
      </c>
      <c r="B24" s="23">
        <v>0</v>
      </c>
      <c r="C24" s="23">
        <v>0</v>
      </c>
      <c r="D24" s="24"/>
      <c r="E24" s="17" t="s">
        <v>40</v>
      </c>
      <c r="F24" s="23">
        <v>0</v>
      </c>
      <c r="G24" s="23">
        <v>0</v>
      </c>
    </row>
    <row r="25" spans="1:7" s="17" customFormat="1" ht="12.75" x14ac:dyDescent="0.25">
      <c r="A25" s="17" t="s">
        <v>41</v>
      </c>
      <c r="B25" s="23">
        <v>0</v>
      </c>
      <c r="C25" s="23">
        <v>0</v>
      </c>
      <c r="D25" s="24"/>
      <c r="E25" s="20" t="s">
        <v>42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43</v>
      </c>
      <c r="B26" s="23">
        <v>12824845</v>
      </c>
      <c r="C26" s="23">
        <v>15235733</v>
      </c>
      <c r="D26" s="24"/>
      <c r="E26" s="17" t="s">
        <v>44</v>
      </c>
      <c r="F26" s="23">
        <v>0</v>
      </c>
      <c r="G26" s="23">
        <v>0</v>
      </c>
    </row>
    <row r="27" spans="1:7" s="17" customFormat="1" ht="12.75" x14ac:dyDescent="0.25">
      <c r="A27" s="20" t="s">
        <v>45</v>
      </c>
      <c r="B27" s="21">
        <f>SUM(B28:B32)</f>
        <v>7638435</v>
      </c>
      <c r="C27" s="21">
        <f>SUM(C28:C32)</f>
        <v>5821508</v>
      </c>
      <c r="D27" s="22"/>
      <c r="E27" s="17" t="s">
        <v>46</v>
      </c>
      <c r="F27" s="23">
        <v>0</v>
      </c>
      <c r="G27" s="23">
        <v>0</v>
      </c>
    </row>
    <row r="28" spans="1:7" s="17" customFormat="1" ht="25.5" x14ac:dyDescent="0.25">
      <c r="A28" s="17" t="s">
        <v>47</v>
      </c>
      <c r="B28" s="23">
        <v>43494</v>
      </c>
      <c r="C28" s="23">
        <v>30729</v>
      </c>
      <c r="D28" s="24"/>
      <c r="E28" s="20" t="s">
        <v>48</v>
      </c>
      <c r="F28" s="21">
        <v>0</v>
      </c>
      <c r="G28" s="21">
        <v>0</v>
      </c>
    </row>
    <row r="29" spans="1:7" s="17" customFormat="1" ht="25.5" x14ac:dyDescent="0.25">
      <c r="A29" s="17" t="s">
        <v>49</v>
      </c>
      <c r="B29" s="23">
        <v>0</v>
      </c>
      <c r="C29" s="23">
        <v>0</v>
      </c>
      <c r="D29" s="24"/>
      <c r="E29" s="20" t="s">
        <v>50</v>
      </c>
      <c r="F29" s="21">
        <f>SUM(F30:F32)</f>
        <v>7616</v>
      </c>
      <c r="G29" s="21">
        <f>SUM(G30:G32)</f>
        <v>7616</v>
      </c>
    </row>
    <row r="30" spans="1:7" s="17" customFormat="1" ht="25.5" x14ac:dyDescent="0.25">
      <c r="A30" s="17" t="s">
        <v>51</v>
      </c>
      <c r="B30" s="23">
        <v>0</v>
      </c>
      <c r="C30" s="23">
        <v>0</v>
      </c>
      <c r="D30" s="24"/>
      <c r="E30" s="17" t="s">
        <v>52</v>
      </c>
      <c r="F30" s="23">
        <v>0</v>
      </c>
      <c r="G30" s="23">
        <v>0</v>
      </c>
    </row>
    <row r="31" spans="1:7" s="17" customFormat="1" ht="12.75" x14ac:dyDescent="0.25">
      <c r="A31" s="17" t="s">
        <v>53</v>
      </c>
      <c r="B31" s="23">
        <v>7594941</v>
      </c>
      <c r="C31" s="23">
        <v>5790779</v>
      </c>
      <c r="D31" s="22"/>
      <c r="E31" s="17" t="s">
        <v>54</v>
      </c>
      <c r="F31" s="23">
        <v>0</v>
      </c>
      <c r="G31" s="23">
        <v>0</v>
      </c>
    </row>
    <row r="32" spans="1:7" s="17" customFormat="1" ht="12.75" x14ac:dyDescent="0.25">
      <c r="A32" s="17" t="s">
        <v>55</v>
      </c>
      <c r="B32" s="23">
        <v>0</v>
      </c>
      <c r="C32" s="23">
        <v>0</v>
      </c>
      <c r="D32" s="24"/>
      <c r="E32" s="17" t="s">
        <v>56</v>
      </c>
      <c r="F32" s="23">
        <v>7616</v>
      </c>
      <c r="G32" s="23">
        <v>7616</v>
      </c>
    </row>
    <row r="33" spans="1:7" s="17" customFormat="1" ht="25.5" x14ac:dyDescent="0.25">
      <c r="A33" s="20" t="s">
        <v>57</v>
      </c>
      <c r="B33" s="21">
        <f>SUM(B34:B38)</f>
        <v>1153429</v>
      </c>
      <c r="C33" s="21">
        <f>SUM(C34:C38)</f>
        <v>1153429</v>
      </c>
      <c r="D33" s="24"/>
      <c r="E33" s="20" t="s">
        <v>58</v>
      </c>
      <c r="F33" s="21">
        <f>SUM(F34:F39)</f>
        <v>171641</v>
      </c>
      <c r="G33" s="21">
        <f>SUM(G34:G39)</f>
        <v>171641</v>
      </c>
    </row>
    <row r="34" spans="1:7" s="17" customFormat="1" ht="12.75" x14ac:dyDescent="0.25">
      <c r="A34" s="17" t="s">
        <v>59</v>
      </c>
      <c r="B34" s="23">
        <v>0</v>
      </c>
      <c r="C34" s="23">
        <v>0</v>
      </c>
      <c r="D34" s="24"/>
      <c r="E34" s="17" t="s">
        <v>60</v>
      </c>
      <c r="F34" s="23">
        <v>0</v>
      </c>
      <c r="G34" s="23">
        <v>0</v>
      </c>
    </row>
    <row r="35" spans="1:7" s="17" customFormat="1" ht="12.75" x14ac:dyDescent="0.25">
      <c r="A35" s="17" t="s">
        <v>61</v>
      </c>
      <c r="B35" s="23">
        <v>0</v>
      </c>
      <c r="C35" s="23">
        <v>0</v>
      </c>
      <c r="D35" s="24"/>
      <c r="E35" s="17" t="s">
        <v>62</v>
      </c>
      <c r="F35" s="23">
        <v>0</v>
      </c>
      <c r="G35" s="23">
        <v>0</v>
      </c>
    </row>
    <row r="36" spans="1:7" s="17" customFormat="1" ht="12.75" x14ac:dyDescent="0.25">
      <c r="A36" s="17" t="s">
        <v>63</v>
      </c>
      <c r="B36" s="23">
        <v>1153429</v>
      </c>
      <c r="C36" s="23">
        <v>1153429</v>
      </c>
      <c r="D36" s="22"/>
      <c r="E36" s="17" t="s">
        <v>64</v>
      </c>
      <c r="F36" s="23">
        <v>0</v>
      </c>
      <c r="G36" s="23">
        <v>0</v>
      </c>
    </row>
    <row r="37" spans="1:7" s="17" customFormat="1" ht="12.75" customHeight="1" x14ac:dyDescent="0.25">
      <c r="A37" s="17" t="s">
        <v>65</v>
      </c>
      <c r="B37" s="23">
        <v>0</v>
      </c>
      <c r="C37" s="23">
        <v>0</v>
      </c>
      <c r="D37" s="22"/>
      <c r="E37" s="17" t="s">
        <v>66</v>
      </c>
      <c r="F37" s="23">
        <v>0</v>
      </c>
      <c r="G37" s="23">
        <v>0</v>
      </c>
    </row>
    <row r="38" spans="1:7" s="17" customFormat="1" ht="12.75" customHeight="1" x14ac:dyDescent="0.25">
      <c r="A38" s="17" t="s">
        <v>67</v>
      </c>
      <c r="B38" s="23">
        <v>0</v>
      </c>
      <c r="C38" s="23">
        <v>0</v>
      </c>
      <c r="D38" s="24"/>
      <c r="E38" s="17" t="s">
        <v>68</v>
      </c>
      <c r="F38" s="23">
        <v>0</v>
      </c>
      <c r="G38" s="23">
        <v>0</v>
      </c>
    </row>
    <row r="39" spans="1:7" s="17" customFormat="1" ht="12.75" x14ac:dyDescent="0.25">
      <c r="A39" s="20" t="s">
        <v>69</v>
      </c>
      <c r="B39" s="21">
        <v>8282901</v>
      </c>
      <c r="C39" s="21">
        <v>7813807</v>
      </c>
      <c r="D39" s="22"/>
      <c r="E39" s="17" t="s">
        <v>70</v>
      </c>
      <c r="F39" s="23">
        <v>171641</v>
      </c>
      <c r="G39" s="23">
        <v>171641</v>
      </c>
    </row>
    <row r="40" spans="1:7" s="17" customFormat="1" ht="12.75" x14ac:dyDescent="0.25">
      <c r="A40" s="20" t="s">
        <v>71</v>
      </c>
      <c r="B40" s="21">
        <f>SUM(B41:B42)</f>
        <v>-4042937</v>
      </c>
      <c r="C40" s="21">
        <f>SUM(C41:C42)</f>
        <v>-4042937</v>
      </c>
      <c r="D40" s="24"/>
      <c r="E40" s="20" t="s">
        <v>72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17" t="s">
        <v>73</v>
      </c>
      <c r="B41" s="23">
        <v>-4042937</v>
      </c>
      <c r="C41" s="23">
        <v>-4042937</v>
      </c>
      <c r="D41" s="22"/>
      <c r="E41" s="17" t="s">
        <v>74</v>
      </c>
      <c r="F41" s="23">
        <v>0</v>
      </c>
      <c r="G41" s="23">
        <v>0</v>
      </c>
    </row>
    <row r="42" spans="1:7" s="17" customFormat="1" ht="12.75" x14ac:dyDescent="0.25">
      <c r="A42" s="17" t="s">
        <v>75</v>
      </c>
      <c r="B42" s="23">
        <v>0</v>
      </c>
      <c r="C42" s="23">
        <v>0</v>
      </c>
      <c r="D42" s="24"/>
      <c r="E42" s="17" t="s">
        <v>76</v>
      </c>
      <c r="F42" s="23">
        <v>0</v>
      </c>
      <c r="G42" s="23">
        <v>0</v>
      </c>
    </row>
    <row r="43" spans="1:7" s="17" customFormat="1" ht="12.75" x14ac:dyDescent="0.25">
      <c r="A43" s="20" t="s">
        <v>77</v>
      </c>
      <c r="B43" s="21">
        <f>SUM(B44:B47)</f>
        <v>624713</v>
      </c>
      <c r="C43" s="21">
        <f>SUM(C44:C47)</f>
        <v>624713</v>
      </c>
      <c r="D43" s="22"/>
      <c r="E43" s="17" t="s">
        <v>78</v>
      </c>
      <c r="F43" s="23">
        <v>0</v>
      </c>
      <c r="G43" s="23">
        <v>0</v>
      </c>
    </row>
    <row r="44" spans="1:7" s="17" customFormat="1" ht="12.75" x14ac:dyDescent="0.25">
      <c r="A44" s="17" t="s">
        <v>79</v>
      </c>
      <c r="B44" s="23">
        <v>624713</v>
      </c>
      <c r="C44" s="23">
        <v>624713</v>
      </c>
      <c r="E44" s="20" t="s">
        <v>80</v>
      </c>
      <c r="F44" s="21">
        <f>SUM(F45:F47)</f>
        <v>0</v>
      </c>
      <c r="G44" s="21">
        <f>SUM(G45:G47)</f>
        <v>0</v>
      </c>
    </row>
    <row r="45" spans="1:7" s="17" customFormat="1" ht="12.75" x14ac:dyDescent="0.25">
      <c r="A45" s="17" t="s">
        <v>81</v>
      </c>
      <c r="B45" s="23">
        <v>0</v>
      </c>
      <c r="C45" s="23">
        <v>0</v>
      </c>
      <c r="D45" s="22"/>
      <c r="E45" s="17" t="s">
        <v>82</v>
      </c>
      <c r="F45" s="23">
        <v>0</v>
      </c>
      <c r="G45" s="23">
        <v>0</v>
      </c>
    </row>
    <row r="46" spans="1:7" s="17" customFormat="1" ht="25.5" x14ac:dyDescent="0.25">
      <c r="A46" s="17" t="s">
        <v>83</v>
      </c>
      <c r="B46" s="23">
        <v>0</v>
      </c>
      <c r="C46" s="23">
        <v>0</v>
      </c>
      <c r="D46" s="22"/>
      <c r="E46" s="17" t="s">
        <v>84</v>
      </c>
      <c r="F46" s="23">
        <v>0</v>
      </c>
      <c r="G46" s="23">
        <v>0</v>
      </c>
    </row>
    <row r="47" spans="1:7" s="17" customFormat="1" ht="12.75" x14ac:dyDescent="0.25">
      <c r="A47" s="17" t="s">
        <v>85</v>
      </c>
      <c r="B47" s="23">
        <v>0</v>
      </c>
      <c r="C47" s="23">
        <v>0</v>
      </c>
      <c r="D47" s="22"/>
      <c r="E47" s="17" t="s">
        <v>86</v>
      </c>
      <c r="F47" s="23">
        <v>0</v>
      </c>
      <c r="G47" s="23">
        <v>0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87</v>
      </c>
      <c r="B49" s="21">
        <f>SUM(B11+B19+B27+B33+B39+B40+B43)</f>
        <v>481805621</v>
      </c>
      <c r="C49" s="21">
        <f>SUM(C11+C19+C27+C33+C39+C40+C43)</f>
        <v>440286420</v>
      </c>
      <c r="D49" s="24"/>
      <c r="E49" s="20" t="s">
        <v>88</v>
      </c>
      <c r="F49" s="21">
        <f>SUM(F44+F40+F33+F29+F28+F25+F21+F11)</f>
        <v>833421117</v>
      </c>
      <c r="G49" s="21">
        <f>SUM(G44+G40+G33+G29+G28+G25+G21+G11)</f>
        <v>852182565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89</v>
      </c>
      <c r="B51" s="19"/>
      <c r="C51" s="19"/>
      <c r="D51" s="28"/>
      <c r="E51" s="18" t="s">
        <v>90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91</v>
      </c>
      <c r="B53" s="21">
        <v>0</v>
      </c>
      <c r="C53" s="21">
        <v>0</v>
      </c>
      <c r="D53" s="24"/>
      <c r="E53" s="20" t="s">
        <v>92</v>
      </c>
      <c r="F53" s="21">
        <v>6741263</v>
      </c>
      <c r="G53" s="21">
        <v>6712768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93</v>
      </c>
      <c r="B55" s="21">
        <v>34598745</v>
      </c>
      <c r="C55" s="21">
        <v>34419845</v>
      </c>
      <c r="D55" s="24"/>
      <c r="E55" s="20" t="s">
        <v>94</v>
      </c>
      <c r="F55" s="21">
        <v>125705610</v>
      </c>
      <c r="G55" s="21">
        <v>125705610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95</v>
      </c>
      <c r="B57" s="21">
        <v>2574868805</v>
      </c>
      <c r="C57" s="21">
        <v>2575567181</v>
      </c>
      <c r="D57" s="24"/>
      <c r="E57" s="20" t="s">
        <v>96</v>
      </c>
      <c r="F57" s="21">
        <v>0</v>
      </c>
      <c r="G57" s="21">
        <v>369048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97</v>
      </c>
      <c r="B59" s="21">
        <v>290801606</v>
      </c>
      <c r="C59" s="21">
        <v>290651704</v>
      </c>
      <c r="D59" s="24"/>
      <c r="E59" s="20" t="s">
        <v>98</v>
      </c>
      <c r="F59" s="21">
        <v>48510132</v>
      </c>
      <c r="G59" s="21">
        <v>48066668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99</v>
      </c>
      <c r="B61" s="21">
        <v>30400</v>
      </c>
      <c r="C61" s="21">
        <v>30400</v>
      </c>
      <c r="D61" s="24"/>
      <c r="E61" s="20" t="s">
        <v>100</v>
      </c>
      <c r="F61" s="21">
        <v>9380028</v>
      </c>
      <c r="G61" s="21">
        <v>9261804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101</v>
      </c>
      <c r="B63" s="21">
        <v>-1083444232</v>
      </c>
      <c r="C63" s="21">
        <v>-1054080848</v>
      </c>
      <c r="D63" s="22"/>
      <c r="E63" s="20" t="s">
        <v>102</v>
      </c>
      <c r="F63" s="21">
        <v>0</v>
      </c>
      <c r="G63" s="21">
        <v>0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103</v>
      </c>
      <c r="B65" s="21">
        <v>12560581</v>
      </c>
      <c r="C65" s="21">
        <v>12560581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104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105</v>
      </c>
      <c r="B69" s="21">
        <v>572512</v>
      </c>
      <c r="C69" s="21">
        <v>945735</v>
      </c>
      <c r="D69" s="24"/>
      <c r="E69" s="20" t="s">
        <v>106</v>
      </c>
      <c r="F69" s="21">
        <f>SUM(F63+F61+F59+F57+F55+F53)</f>
        <v>190337033</v>
      </c>
      <c r="G69" s="21">
        <f>SUM(G63+G61+G59+G57+G55+G53)</f>
        <v>190115898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107</v>
      </c>
      <c r="B71" s="21">
        <f>SUM(B69+B65+B63+B61+B59+B57+B55+B53+B67)</f>
        <v>1829988417</v>
      </c>
      <c r="C71" s="21">
        <f>SUM(C69+C65+C63+C61+C59+C57+C55+C53+C67)</f>
        <v>1860094598</v>
      </c>
      <c r="D71" s="24"/>
      <c r="E71" s="20" t="s">
        <v>108</v>
      </c>
      <c r="F71" s="21">
        <f>SUM(F69+F49)</f>
        <v>1023758150</v>
      </c>
      <c r="G71" s="21">
        <f>SUM(G69+G49)</f>
        <v>1042298463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109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110</v>
      </c>
      <c r="F75" s="35">
        <f>SUM(F77+F79+F81)</f>
        <v>1507904136</v>
      </c>
      <c r="G75" s="35">
        <f>SUM(G77+G79+G81)</f>
        <v>1507904136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111</v>
      </c>
      <c r="F77" s="21">
        <v>1500507948</v>
      </c>
      <c r="G77" s="21">
        <v>1500507948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112</v>
      </c>
      <c r="F79" s="21">
        <v>7396188</v>
      </c>
      <c r="G79" s="21">
        <v>7396188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113</v>
      </c>
      <c r="F81" s="21">
        <v>0</v>
      </c>
      <c r="G81" s="21"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114</v>
      </c>
      <c r="F83" s="35">
        <f>SUM(F85+F87+F89+F91+F93)</f>
        <v>-219868248</v>
      </c>
      <c r="G83" s="35">
        <f>SUM(G85+G87+G89+G91+G93)</f>
        <v>-249821581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115</v>
      </c>
      <c r="F85" s="21">
        <v>29988390</v>
      </c>
      <c r="G85" s="21">
        <v>21339850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116</v>
      </c>
      <c r="F87" s="21">
        <v>-255908639</v>
      </c>
      <c r="G87" s="21">
        <v>-277213432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117</v>
      </c>
      <c r="F89" s="21">
        <v>0</v>
      </c>
      <c r="G89" s="21">
        <v>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118</v>
      </c>
      <c r="F91" s="21">
        <v>6052001</v>
      </c>
      <c r="G91" s="21">
        <v>6052001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119</v>
      </c>
      <c r="F93" s="21">
        <v>0</v>
      </c>
      <c r="G93" s="21">
        <v>0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120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121</v>
      </c>
      <c r="F97" s="21">
        <v>0</v>
      </c>
      <c r="G97" s="21"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122</v>
      </c>
      <c r="F99" s="21">
        <v>0</v>
      </c>
      <c r="G99" s="21"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123</v>
      </c>
      <c r="F101" s="21">
        <f>SUM(F75+F83+F95)</f>
        <v>1288035888</v>
      </c>
      <c r="G101" s="21">
        <f>SUM(G75+G83+G95)</f>
        <v>1258082555</v>
      </c>
    </row>
    <row r="102" spans="1:8" s="17" customFormat="1" ht="12.75" x14ac:dyDescent="0.25">
      <c r="B102" s="26"/>
      <c r="C102" s="26"/>
      <c r="E102" s="20"/>
      <c r="F102" s="29"/>
      <c r="G102" s="29"/>
    </row>
    <row r="103" spans="1:8" s="17" customFormat="1" ht="12.75" x14ac:dyDescent="0.25">
      <c r="A103" s="36" t="s">
        <v>124</v>
      </c>
      <c r="B103" s="37">
        <f>SUM(B71+B49)</f>
        <v>2311794038</v>
      </c>
      <c r="C103" s="37">
        <f>SUM(C71+C49)</f>
        <v>2300381018</v>
      </c>
      <c r="D103" s="38"/>
      <c r="E103" s="36" t="s">
        <v>125</v>
      </c>
      <c r="F103" s="37">
        <f>SUM(F101+F71)</f>
        <v>2311794038</v>
      </c>
      <c r="G103" s="37">
        <f>SUM(G101+G71)</f>
        <v>2300381018</v>
      </c>
    </row>
    <row r="104" spans="1:8" s="3" customFormat="1" ht="15" customHeight="1" x14ac:dyDescent="0.2">
      <c r="A104" s="39" t="s">
        <v>126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x14ac:dyDescent="0.25">
      <c r="A107" s="40"/>
      <c r="B107" s="40"/>
      <c r="C107" s="40"/>
      <c r="E107" s="40"/>
      <c r="F107" s="40"/>
      <c r="G107" s="40"/>
      <c r="H107" s="3"/>
    </row>
    <row r="108" spans="1:8" x14ac:dyDescent="0.25">
      <c r="H108" s="3"/>
    </row>
    <row r="109" spans="1:8" x14ac:dyDescent="0.25">
      <c r="H109" s="3"/>
    </row>
    <row r="110" spans="1:8" x14ac:dyDescent="0.25">
      <c r="H110" s="3"/>
    </row>
    <row r="111" spans="1:8" ht="16.5" x14ac:dyDescent="0.25">
      <c r="A111" s="41"/>
      <c r="B111" s="41"/>
      <c r="C111" s="41"/>
      <c r="D111" s="41"/>
      <c r="E111" s="41"/>
      <c r="F111" s="41"/>
      <c r="G111" s="41"/>
      <c r="H111" s="3"/>
    </row>
    <row r="112" spans="1:8" x14ac:dyDescent="0.25">
      <c r="H112" s="3"/>
    </row>
    <row r="113" spans="8:8" x14ac:dyDescent="0.25">
      <c r="H113" s="3"/>
    </row>
    <row r="114" spans="8:8" x14ac:dyDescent="0.25">
      <c r="H114" s="3"/>
    </row>
    <row r="115" spans="8:8" x14ac:dyDescent="0.25">
      <c r="H115" s="3"/>
    </row>
    <row r="116" spans="8:8" x14ac:dyDescent="0.25">
      <c r="H116" s="3"/>
    </row>
    <row r="117" spans="8:8" x14ac:dyDescent="0.25">
      <c r="H117" s="3"/>
    </row>
  </sheetData>
  <mergeCells count="8">
    <mergeCell ref="A111:G111"/>
    <mergeCell ref="A2:G2"/>
    <mergeCell ref="A3:G3"/>
    <mergeCell ref="A4:G4"/>
    <mergeCell ref="A5:G5"/>
    <mergeCell ref="A6:G6"/>
    <mergeCell ref="A107:C107"/>
    <mergeCell ref="E107:G10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2023-05-30T17:36:45Z</dcterms:created>
  <dcterms:modified xsi:type="dcterms:W3CDTF">2023-05-30T17:36:45Z</dcterms:modified>
</cp:coreProperties>
</file>