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05FC4E6-6770-4522-8412-E4B6FAC18D84}" xr6:coauthVersionLast="47" xr6:coauthVersionMax="47" xr10:uidLastSave="{00000000-0000-0000-0000-000000000000}"/>
  <bookViews>
    <workbookView xWindow="-120" yWindow="-120" windowWidth="20730" windowHeight="11160" xr2:uid="{1478EDB4-5CF7-4C54-8F78-64035CC9BFB0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85" i="1" s="1"/>
  <c r="H85" i="1" s="1"/>
  <c r="G85" i="1"/>
  <c r="F85" i="1"/>
  <c r="D85" i="1"/>
  <c r="C85" i="1"/>
  <c r="E78" i="1"/>
  <c r="H78" i="1" s="1"/>
  <c r="C71" i="1"/>
  <c r="C11" i="1" s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E55" i="1" s="1"/>
  <c r="H55" i="1" s="1"/>
  <c r="G55" i="1"/>
  <c r="G11" i="1" s="1"/>
  <c r="F55" i="1"/>
  <c r="D55" i="1"/>
  <c r="E53" i="1"/>
  <c r="H53" i="1" s="1"/>
  <c r="H52" i="1"/>
  <c r="E52" i="1"/>
  <c r="H51" i="1"/>
  <c r="E51" i="1"/>
  <c r="E50" i="1"/>
  <c r="H50" i="1" s="1"/>
  <c r="H49" i="1"/>
  <c r="E49" i="1"/>
  <c r="H48" i="1"/>
  <c r="E48" i="1"/>
  <c r="E47" i="1"/>
  <c r="H47" i="1" s="1"/>
  <c r="H46" i="1"/>
  <c r="E46" i="1"/>
  <c r="G44" i="1"/>
  <c r="F44" i="1"/>
  <c r="E44" i="1"/>
  <c r="H44" i="1" s="1"/>
  <c r="D44" i="1"/>
  <c r="C44" i="1"/>
  <c r="H42" i="1"/>
  <c r="E42" i="1"/>
  <c r="E41" i="1"/>
  <c r="H41" i="1" s="1"/>
  <c r="H40" i="1"/>
  <c r="E40" i="1"/>
  <c r="H39" i="1"/>
  <c r="E39" i="1"/>
  <c r="E38" i="1"/>
  <c r="H38" i="1" s="1"/>
  <c r="H37" i="1"/>
  <c r="E37" i="1"/>
  <c r="H36" i="1"/>
  <c r="E36" i="1"/>
  <c r="E35" i="1"/>
  <c r="H35" i="1" s="1"/>
  <c r="H34" i="1"/>
  <c r="E34" i="1"/>
  <c r="G33" i="1"/>
  <c r="F33" i="1"/>
  <c r="E33" i="1"/>
  <c r="H33" i="1" s="1"/>
  <c r="D33" i="1"/>
  <c r="C33" i="1"/>
  <c r="H31" i="1"/>
  <c r="E31" i="1"/>
  <c r="E30" i="1"/>
  <c r="H30" i="1" s="1"/>
  <c r="H29" i="1"/>
  <c r="E29" i="1"/>
  <c r="H28" i="1"/>
  <c r="E28" i="1"/>
  <c r="E27" i="1"/>
  <c r="H27" i="1" s="1"/>
  <c r="H26" i="1"/>
  <c r="E26" i="1"/>
  <c r="E25" i="1"/>
  <c r="H25" i="1" s="1"/>
  <c r="E24" i="1"/>
  <c r="H24" i="1" s="1"/>
  <c r="H23" i="1"/>
  <c r="E23" i="1"/>
  <c r="G22" i="1"/>
  <c r="F22" i="1"/>
  <c r="E22" i="1"/>
  <c r="H22" i="1" s="1"/>
  <c r="D22" i="1"/>
  <c r="C22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F11" i="1"/>
  <c r="E11" i="1" l="1"/>
  <c r="H11" i="1" s="1"/>
  <c r="H13" i="1"/>
  <c r="H92" i="1"/>
  <c r="E71" i="1"/>
  <c r="H56" i="1"/>
  <c r="H14" i="1"/>
  <c r="H71" i="1" l="1"/>
  <c r="D71" i="1"/>
  <c r="D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<sst xmlns="http://schemas.openxmlformats.org/spreadsheetml/2006/main" count="90" uniqueCount="90">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</sst>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58F9F5C4-56AB-4B11-90B8-54668B577B06}"/>
    <cellStyle name="Normal 3_1. Ingreso Público" xfId="1" xr:uid="{1422DAD4-3187-49AB-8862-3F170BF53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EB83-1D14-464F-90A5-1181EE265D30}">
  <dimension ref="A1:M98"/>
  <sheetViews>
    <sheetView showGridLines="0" tabSelected="1" topLeftCell="A73" workbookViewId="0">
      <selection activeCell="C9" sqref="A9:XFD71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8" width="15.7109375" style="31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17" customFormat="1" ht="16.5" customHeight="1" x14ac:dyDescent="0.25">
      <c r="A11" s="18" t="s">
        <v>16</v>
      </c>
      <c r="B11" s="18"/>
      <c r="C11" s="19">
        <f>SUM(C13,C22,C33,C44,C55,C66,C71,C80,C85)</f>
        <v>502648858</v>
      </c>
      <c r="D11" s="19">
        <f>SUM(D13,D22,D33,D44,D55,D66,D71,D80,D85)</f>
        <v>33761732</v>
      </c>
      <c r="E11" s="19">
        <f>SUM(E13,E22,E33,E44,E55,E66,E71,E80,E85)</f>
        <v>536410590</v>
      </c>
      <c r="F11" s="19">
        <f>SUM(F13,F22,F33,F44,F55,F66,F71,F80,F85)</f>
        <v>529882523</v>
      </c>
      <c r="G11" s="19">
        <f>SUM(G13,G22,G33,G44,G55,G66,G71,G80,G85)</f>
        <v>514543925</v>
      </c>
      <c r="H11" s="19">
        <f>SUM(E11-F11)</f>
        <v>6528067</v>
      </c>
      <c r="I11" s="16"/>
      <c r="J11" s="16"/>
      <c r="K11" s="16"/>
      <c r="L11" s="16"/>
      <c r="M11" s="16"/>
    </row>
    <row r="12" spans="1:13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13" s="22" customFormat="1" ht="14.25" customHeight="1" x14ac:dyDescent="0.25">
      <c r="A13" s="20" t="s">
        <v>17</v>
      </c>
      <c r="B13" s="20"/>
      <c r="C13" s="21">
        <f>SUM(C14:C20)</f>
        <v>382743610</v>
      </c>
      <c r="D13" s="21">
        <f>SUM(D14:D20)</f>
        <v>8437913</v>
      </c>
      <c r="E13" s="21">
        <f>SUM(E14:E20)</f>
        <v>391181523</v>
      </c>
      <c r="F13" s="21">
        <f>SUM(F14:F20)</f>
        <v>386113355</v>
      </c>
      <c r="G13" s="21">
        <f>SUM(G14:G20)</f>
        <v>374371866</v>
      </c>
      <c r="H13" s="21">
        <f>SUM(E13-F13)</f>
        <v>5068168</v>
      </c>
    </row>
    <row r="14" spans="1:13" s="23" customFormat="1" ht="12" customHeight="1" x14ac:dyDescent="0.25">
      <c r="B14" s="24" t="s">
        <v>18</v>
      </c>
      <c r="C14" s="25">
        <v>154646859</v>
      </c>
      <c r="D14" s="25">
        <v>3998969</v>
      </c>
      <c r="E14" s="25">
        <f t="shared" ref="E14:E20" si="0">C14+D14</f>
        <v>158645828</v>
      </c>
      <c r="F14" s="25">
        <v>156259330</v>
      </c>
      <c r="G14" s="25">
        <v>150240863</v>
      </c>
      <c r="H14" s="25">
        <f t="shared" ref="H14:H20" si="1">E14-F14</f>
        <v>2386498</v>
      </c>
      <c r="I14" s="25"/>
      <c r="J14" s="26"/>
    </row>
    <row r="15" spans="1:13" s="27" customFormat="1" ht="12.75" customHeight="1" x14ac:dyDescent="0.25">
      <c r="A15" s="23"/>
      <c r="B15" s="24" t="s">
        <v>19</v>
      </c>
      <c r="C15" s="25">
        <v>57990881</v>
      </c>
      <c r="D15" s="25">
        <v>2849827</v>
      </c>
      <c r="E15" s="25">
        <f t="shared" si="0"/>
        <v>60840708</v>
      </c>
      <c r="F15" s="25">
        <v>60840708</v>
      </c>
      <c r="G15" s="25">
        <v>60099251</v>
      </c>
      <c r="H15" s="25">
        <f t="shared" si="1"/>
        <v>0</v>
      </c>
    </row>
    <row r="16" spans="1:13" s="27" customFormat="1" ht="12.75" customHeight="1" x14ac:dyDescent="0.25">
      <c r="A16" s="23"/>
      <c r="B16" s="24" t="s">
        <v>20</v>
      </c>
      <c r="C16" s="25">
        <v>122283179</v>
      </c>
      <c r="D16" s="25">
        <v>2926566</v>
      </c>
      <c r="E16" s="25">
        <f t="shared" si="0"/>
        <v>125209745</v>
      </c>
      <c r="F16" s="25">
        <v>124025229</v>
      </c>
      <c r="G16" s="25">
        <v>120603305</v>
      </c>
      <c r="H16" s="25">
        <f t="shared" si="1"/>
        <v>1184516</v>
      </c>
    </row>
    <row r="17" spans="1:8" s="27" customFormat="1" ht="12.75" customHeight="1" x14ac:dyDescent="0.25">
      <c r="A17" s="23"/>
      <c r="B17" s="24" t="s">
        <v>21</v>
      </c>
      <c r="C17" s="25">
        <v>21237406</v>
      </c>
      <c r="D17" s="25">
        <v>-2711048</v>
      </c>
      <c r="E17" s="25">
        <f t="shared" si="0"/>
        <v>18526358</v>
      </c>
      <c r="F17" s="25">
        <v>17585109</v>
      </c>
      <c r="G17" s="25">
        <v>16113875</v>
      </c>
      <c r="H17" s="25">
        <f t="shared" si="1"/>
        <v>941249</v>
      </c>
    </row>
    <row r="18" spans="1:8" s="27" customFormat="1" ht="12.75" customHeight="1" x14ac:dyDescent="0.25">
      <c r="A18" s="23"/>
      <c r="B18" s="24" t="s">
        <v>22</v>
      </c>
      <c r="C18" s="25">
        <v>17081232</v>
      </c>
      <c r="D18" s="25">
        <v>983889</v>
      </c>
      <c r="E18" s="25">
        <f t="shared" si="0"/>
        <v>18065121</v>
      </c>
      <c r="F18" s="25">
        <v>17716488</v>
      </c>
      <c r="G18" s="25">
        <v>17716488</v>
      </c>
      <c r="H18" s="25">
        <f t="shared" si="1"/>
        <v>348633</v>
      </c>
    </row>
    <row r="19" spans="1:8" s="27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7" customFormat="1" ht="12.75" customHeight="1" x14ac:dyDescent="0.25">
      <c r="A20" s="23"/>
      <c r="B20" s="24" t="s">
        <v>24</v>
      </c>
      <c r="C20" s="25">
        <v>9504053</v>
      </c>
      <c r="D20" s="25">
        <v>389710</v>
      </c>
      <c r="E20" s="25">
        <f t="shared" si="0"/>
        <v>9893763</v>
      </c>
      <c r="F20" s="25">
        <v>9686491</v>
      </c>
      <c r="G20" s="25">
        <v>9598084</v>
      </c>
      <c r="H20" s="25">
        <f t="shared" si="1"/>
        <v>207272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48980829</v>
      </c>
      <c r="D22" s="21">
        <f>SUM(D23:D31)</f>
        <v>1916335</v>
      </c>
      <c r="E22" s="21">
        <f>SUM(E23:E31)</f>
        <v>50897164</v>
      </c>
      <c r="F22" s="21">
        <f>SUM(F23:F31)</f>
        <v>50857852</v>
      </c>
      <c r="G22" s="21">
        <f>SUM(G23:G31)</f>
        <v>50847138</v>
      </c>
      <c r="H22" s="21">
        <f t="shared" ref="H22:H31" si="2">E22-F22</f>
        <v>39312</v>
      </c>
    </row>
    <row r="23" spans="1:8" s="27" customFormat="1" ht="24" customHeight="1" x14ac:dyDescent="0.25">
      <c r="A23" s="28"/>
      <c r="B23" s="29" t="s">
        <v>26</v>
      </c>
      <c r="C23" s="25">
        <v>20178676</v>
      </c>
      <c r="D23" s="25">
        <v>1347885</v>
      </c>
      <c r="E23" s="25">
        <f t="shared" ref="E23:E69" si="3">C23+D23</f>
        <v>21526561</v>
      </c>
      <c r="F23" s="25">
        <v>21526561</v>
      </c>
      <c r="G23" s="25">
        <v>21524311</v>
      </c>
      <c r="H23" s="25">
        <f t="shared" si="2"/>
        <v>0</v>
      </c>
    </row>
    <row r="24" spans="1:8" s="27" customFormat="1" ht="12.75" customHeight="1" x14ac:dyDescent="0.25">
      <c r="A24" s="23"/>
      <c r="B24" s="24" t="s">
        <v>27</v>
      </c>
      <c r="C24" s="25">
        <v>8221795</v>
      </c>
      <c r="D24" s="25">
        <v>560022</v>
      </c>
      <c r="E24" s="25">
        <f t="shared" si="3"/>
        <v>8781817</v>
      </c>
      <c r="F24" s="25">
        <v>8781817</v>
      </c>
      <c r="G24" s="25">
        <v>8781618</v>
      </c>
      <c r="H24" s="25">
        <f t="shared" si="2"/>
        <v>0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/>
      <c r="E25" s="25">
        <f t="shared" si="3"/>
        <v>0</v>
      </c>
      <c r="F25" s="25"/>
      <c r="G25" s="25"/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2111499</v>
      </c>
      <c r="D26" s="25">
        <v>-249331</v>
      </c>
      <c r="E26" s="25">
        <f t="shared" si="3"/>
        <v>1862168</v>
      </c>
      <c r="F26" s="25">
        <v>1839745</v>
      </c>
      <c r="G26" s="25">
        <v>1833829</v>
      </c>
      <c r="H26" s="25">
        <f t="shared" si="2"/>
        <v>22423</v>
      </c>
    </row>
    <row r="27" spans="1:8" s="27" customFormat="1" ht="12.75" customHeight="1" x14ac:dyDescent="0.25">
      <c r="A27" s="23"/>
      <c r="B27" s="24" t="s">
        <v>30</v>
      </c>
      <c r="C27" s="25">
        <v>734044</v>
      </c>
      <c r="D27" s="25">
        <v>-107792</v>
      </c>
      <c r="E27" s="25">
        <f t="shared" si="3"/>
        <v>626252</v>
      </c>
      <c r="F27" s="25">
        <v>611293</v>
      </c>
      <c r="G27" s="25">
        <v>611293</v>
      </c>
      <c r="H27" s="25">
        <f t="shared" si="2"/>
        <v>14959</v>
      </c>
    </row>
    <row r="28" spans="1:8" s="27" customFormat="1" ht="12.75" customHeight="1" x14ac:dyDescent="0.25">
      <c r="A28" s="23"/>
      <c r="B28" s="24" t="s">
        <v>31</v>
      </c>
      <c r="C28" s="25">
        <v>15184562</v>
      </c>
      <c r="D28" s="25">
        <v>186974</v>
      </c>
      <c r="E28" s="25">
        <f t="shared" si="3"/>
        <v>15371536</v>
      </c>
      <c r="F28" s="25">
        <v>15371536</v>
      </c>
      <c r="G28" s="25">
        <v>15371536</v>
      </c>
      <c r="H28" s="25">
        <f t="shared" si="2"/>
        <v>0</v>
      </c>
    </row>
    <row r="29" spans="1:8" s="27" customFormat="1" ht="24" customHeight="1" x14ac:dyDescent="0.25">
      <c r="A29" s="23"/>
      <c r="B29" s="29" t="s">
        <v>32</v>
      </c>
      <c r="C29" s="25">
        <v>285606</v>
      </c>
      <c r="D29" s="25">
        <v>595479</v>
      </c>
      <c r="E29" s="25">
        <f t="shared" si="3"/>
        <v>881085</v>
      </c>
      <c r="F29" s="25">
        <v>881085</v>
      </c>
      <c r="G29" s="25">
        <v>881085</v>
      </c>
      <c r="H29" s="25">
        <f t="shared" si="2"/>
        <v>0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3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2264647</v>
      </c>
      <c r="D31" s="25">
        <v>-416902</v>
      </c>
      <c r="E31" s="25">
        <f t="shared" si="3"/>
        <v>1847745</v>
      </c>
      <c r="F31" s="25">
        <v>1845815</v>
      </c>
      <c r="G31" s="25">
        <v>1843466</v>
      </c>
      <c r="H31" s="25">
        <f t="shared" si="2"/>
        <v>1930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68680769</v>
      </c>
      <c r="D33" s="21">
        <f>SUM(D34:D42)</f>
        <v>5929612</v>
      </c>
      <c r="E33" s="21">
        <f>SUM(E34:E42)</f>
        <v>74610381</v>
      </c>
      <c r="F33" s="21">
        <f>SUM(F34:F42)</f>
        <v>73359352</v>
      </c>
      <c r="G33" s="21">
        <f>SUM(G34:G42)</f>
        <v>69919957</v>
      </c>
      <c r="H33" s="21">
        <f>SUM(E33-F33)</f>
        <v>1251029</v>
      </c>
    </row>
    <row r="34" spans="1:8" s="27" customFormat="1" ht="12.75" customHeight="1" x14ac:dyDescent="0.25">
      <c r="A34" s="23"/>
      <c r="B34" s="24" t="s">
        <v>36</v>
      </c>
      <c r="C34" s="25">
        <v>5376813</v>
      </c>
      <c r="D34" s="25">
        <v>-445322</v>
      </c>
      <c r="E34" s="25">
        <f t="shared" si="3"/>
        <v>4931491</v>
      </c>
      <c r="F34" s="25">
        <v>4577602</v>
      </c>
      <c r="G34" s="25">
        <v>4354296</v>
      </c>
      <c r="H34" s="25">
        <f t="shared" ref="H34:H42" si="4">E34-F34</f>
        <v>353889</v>
      </c>
    </row>
    <row r="35" spans="1:8" s="27" customFormat="1" ht="12.75" customHeight="1" x14ac:dyDescent="0.25">
      <c r="A35" s="23"/>
      <c r="B35" s="24" t="s">
        <v>37</v>
      </c>
      <c r="C35" s="25">
        <v>11829040</v>
      </c>
      <c r="D35" s="25">
        <v>-1744927</v>
      </c>
      <c r="E35" s="25">
        <f t="shared" si="3"/>
        <v>10084113</v>
      </c>
      <c r="F35" s="25">
        <v>10038335</v>
      </c>
      <c r="G35" s="25">
        <v>10023271</v>
      </c>
      <c r="H35" s="25">
        <f t="shared" si="4"/>
        <v>45778</v>
      </c>
    </row>
    <row r="36" spans="1:8" s="27" customFormat="1" ht="24" customHeight="1" x14ac:dyDescent="0.25">
      <c r="A36" s="23"/>
      <c r="B36" s="29" t="s">
        <v>38</v>
      </c>
      <c r="C36" s="25">
        <v>6818870</v>
      </c>
      <c r="D36" s="25">
        <v>806482</v>
      </c>
      <c r="E36" s="25">
        <f t="shared" si="3"/>
        <v>7625352</v>
      </c>
      <c r="F36" s="25">
        <v>7526666</v>
      </c>
      <c r="G36" s="25">
        <v>6850497</v>
      </c>
      <c r="H36" s="25">
        <f t="shared" si="4"/>
        <v>98686</v>
      </c>
    </row>
    <row r="37" spans="1:8" s="27" customFormat="1" ht="12.75" customHeight="1" x14ac:dyDescent="0.25">
      <c r="A37" s="23"/>
      <c r="B37" s="24" t="s">
        <v>39</v>
      </c>
      <c r="C37" s="25">
        <v>747476</v>
      </c>
      <c r="D37" s="25">
        <v>174829</v>
      </c>
      <c r="E37" s="25">
        <f t="shared" si="3"/>
        <v>922305</v>
      </c>
      <c r="F37" s="25">
        <v>921435</v>
      </c>
      <c r="G37" s="25">
        <v>920906</v>
      </c>
      <c r="H37" s="25">
        <f t="shared" si="4"/>
        <v>870</v>
      </c>
    </row>
    <row r="38" spans="1:8" s="27" customFormat="1" ht="24" customHeight="1" x14ac:dyDescent="0.25">
      <c r="A38" s="23"/>
      <c r="B38" s="29" t="s">
        <v>40</v>
      </c>
      <c r="C38" s="25">
        <v>11870971</v>
      </c>
      <c r="D38" s="25">
        <v>3678084</v>
      </c>
      <c r="E38" s="25">
        <f t="shared" si="3"/>
        <v>15549055</v>
      </c>
      <c r="F38" s="25">
        <v>15309585</v>
      </c>
      <c r="G38" s="25">
        <v>15308811</v>
      </c>
      <c r="H38" s="25">
        <f t="shared" si="4"/>
        <v>239470</v>
      </c>
    </row>
    <row r="39" spans="1:8" s="27" customFormat="1" ht="12.75" customHeight="1" x14ac:dyDescent="0.25">
      <c r="A39" s="23"/>
      <c r="B39" s="24" t="s">
        <v>41</v>
      </c>
      <c r="C39" s="25">
        <v>5100037</v>
      </c>
      <c r="D39" s="25">
        <v>1532968</v>
      </c>
      <c r="E39" s="25">
        <f t="shared" si="3"/>
        <v>6633005</v>
      </c>
      <c r="F39" s="25">
        <v>6336847</v>
      </c>
      <c r="G39" s="25">
        <v>6336847</v>
      </c>
      <c r="H39" s="25">
        <f t="shared" si="4"/>
        <v>296158</v>
      </c>
    </row>
    <row r="40" spans="1:8" s="27" customFormat="1" ht="12.75" customHeight="1" x14ac:dyDescent="0.25">
      <c r="A40" s="23"/>
      <c r="B40" s="24" t="s">
        <v>42</v>
      </c>
      <c r="C40" s="25">
        <v>6214383</v>
      </c>
      <c r="D40" s="25">
        <v>-341100</v>
      </c>
      <c r="E40" s="25">
        <f t="shared" si="3"/>
        <v>5873283</v>
      </c>
      <c r="F40" s="25">
        <v>5811031</v>
      </c>
      <c r="G40" s="25">
        <v>5810315</v>
      </c>
      <c r="H40" s="25">
        <f t="shared" si="4"/>
        <v>62252</v>
      </c>
    </row>
    <row r="41" spans="1:8" s="27" customFormat="1" ht="12.75" customHeight="1" x14ac:dyDescent="0.25">
      <c r="A41" s="23"/>
      <c r="B41" s="24" t="s">
        <v>43</v>
      </c>
      <c r="C41" s="25">
        <v>12867681</v>
      </c>
      <c r="D41" s="25">
        <v>807095</v>
      </c>
      <c r="E41" s="25">
        <f t="shared" si="3"/>
        <v>13674776</v>
      </c>
      <c r="F41" s="25">
        <v>13654800</v>
      </c>
      <c r="G41" s="25">
        <v>13654258</v>
      </c>
      <c r="H41" s="25">
        <f t="shared" si="4"/>
        <v>19976</v>
      </c>
    </row>
    <row r="42" spans="1:8" s="27" customFormat="1" ht="12.75" customHeight="1" x14ac:dyDescent="0.25">
      <c r="A42" s="23"/>
      <c r="B42" s="24" t="s">
        <v>44</v>
      </c>
      <c r="C42" s="25">
        <v>7855498</v>
      </c>
      <c r="D42" s="25">
        <v>1461503</v>
      </c>
      <c r="E42" s="25">
        <f t="shared" si="3"/>
        <v>9317001</v>
      </c>
      <c r="F42" s="25">
        <v>9183051</v>
      </c>
      <c r="G42" s="25">
        <v>6660756</v>
      </c>
      <c r="H42" s="25">
        <f t="shared" si="4"/>
        <v>133950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30" t="s">
        <v>45</v>
      </c>
      <c r="B44" s="30"/>
      <c r="C44" s="21">
        <f>SUM(C45:C48)</f>
        <v>0</v>
      </c>
      <c r="D44" s="21">
        <f>SUM(D45:D48)</f>
        <v>14807601</v>
      </c>
      <c r="E44" s="21">
        <f>SUM(E45:E48)</f>
        <v>14807601</v>
      </c>
      <c r="F44" s="21">
        <f>SUM(F45:F48)</f>
        <v>14683805</v>
      </c>
      <c r="G44" s="21">
        <f>SUM(G45:G48)</f>
        <v>14683805</v>
      </c>
      <c r="H44" s="21">
        <f>SUM(E44-F44)</f>
        <v>123796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f t="shared" ref="H46:H53" si="5">E46-F46</f>
        <v>0</v>
      </c>
    </row>
    <row r="47" spans="1:8" s="27" customFormat="1" ht="12.75" customHeight="1" x14ac:dyDescent="0.25">
      <c r="A47" s="23"/>
      <c r="B47" s="24" t="s">
        <v>48</v>
      </c>
      <c r="C47" s="25">
        <v>0</v>
      </c>
      <c r="D47" s="25">
        <v>12964601</v>
      </c>
      <c r="E47" s="25">
        <f t="shared" si="3"/>
        <v>12964601</v>
      </c>
      <c r="F47" s="25">
        <v>12840805</v>
      </c>
      <c r="G47" s="25">
        <v>12840805</v>
      </c>
      <c r="H47" s="25">
        <f t="shared" si="5"/>
        <v>123796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1843000</v>
      </c>
      <c r="E48" s="25">
        <f t="shared" si="3"/>
        <v>1843000</v>
      </c>
      <c r="F48" s="25">
        <v>1843000</v>
      </c>
      <c r="G48" s="25">
        <v>1843000</v>
      </c>
      <c r="H48" s="25">
        <f t="shared" si="5"/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3"/>
        <v>0</v>
      </c>
      <c r="F49" s="25">
        <v>0</v>
      </c>
      <c r="G49" s="25">
        <v>0</v>
      </c>
      <c r="H49" s="25">
        <f t="shared" si="5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3"/>
        <v>0</v>
      </c>
      <c r="F50" s="25">
        <v>0</v>
      </c>
      <c r="G50" s="25">
        <v>0</v>
      </c>
      <c r="H50" s="25">
        <f t="shared" si="5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3"/>
        <v>0</v>
      </c>
      <c r="F51" s="25">
        <v>0</v>
      </c>
      <c r="G51" s="25">
        <v>0</v>
      </c>
      <c r="H51" s="25">
        <f t="shared" si="5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3"/>
        <v>0</v>
      </c>
      <c r="F52" s="25">
        <v>0</v>
      </c>
      <c r="G52" s="25">
        <v>0</v>
      </c>
      <c r="H52" s="25">
        <f t="shared" si="5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3"/>
        <v>0</v>
      </c>
      <c r="F53" s="25">
        <v>0</v>
      </c>
      <c r="G53" s="25">
        <v>0</v>
      </c>
      <c r="H53" s="25">
        <f t="shared" si="5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v>0</v>
      </c>
      <c r="D55" s="21">
        <f>SUM(D56:D64)</f>
        <v>4913921</v>
      </c>
      <c r="E55" s="21">
        <f>SUM(E56:E64)</f>
        <v>4913921</v>
      </c>
      <c r="F55" s="21">
        <f>SUM(F56:F64)</f>
        <v>4868159</v>
      </c>
      <c r="G55" s="21">
        <f>SUM(G56:G64)</f>
        <v>4721159</v>
      </c>
      <c r="H55" s="21">
        <f t="shared" ref="H55:H64" si="6">E55-F55</f>
        <v>45762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2353010</v>
      </c>
      <c r="E56" s="25">
        <f t="shared" si="3"/>
        <v>2353010</v>
      </c>
      <c r="F56" s="25">
        <v>2335314</v>
      </c>
      <c r="G56" s="25">
        <v>2335314</v>
      </c>
      <c r="H56" s="25">
        <f t="shared" si="6"/>
        <v>17696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69783</v>
      </c>
      <c r="E57" s="25">
        <f t="shared" si="3"/>
        <v>69783</v>
      </c>
      <c r="F57" s="25">
        <v>69783</v>
      </c>
      <c r="G57" s="25">
        <v>69783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3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1528200</v>
      </c>
      <c r="E59" s="25">
        <f t="shared" si="3"/>
        <v>1528200</v>
      </c>
      <c r="F59" s="25">
        <v>1528200</v>
      </c>
      <c r="G59" s="25">
        <v>1528200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385033</v>
      </c>
      <c r="E61" s="25">
        <f t="shared" si="3"/>
        <v>385033</v>
      </c>
      <c r="F61" s="25">
        <v>385033</v>
      </c>
      <c r="G61" s="25">
        <v>385033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577895</v>
      </c>
      <c r="E64" s="25">
        <f t="shared" si="3"/>
        <v>577895</v>
      </c>
      <c r="F64" s="25">
        <v>549829</v>
      </c>
      <c r="G64" s="25">
        <v>402829</v>
      </c>
      <c r="H64" s="25">
        <f t="shared" si="6"/>
        <v>28066</v>
      </c>
    </row>
    <row r="65" spans="1:9" ht="3.75" customHeight="1" x14ac:dyDescent="0.25">
      <c r="I65" s="31"/>
    </row>
    <row r="66" spans="1:9" s="22" customFormat="1" ht="14.25" customHeight="1" x14ac:dyDescent="0.25">
      <c r="A66" s="20" t="s">
        <v>65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f t="shared" ref="H69" si="9">E69-F69</f>
        <v>0</v>
      </c>
    </row>
    <row r="70" spans="1:9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1"/>
    </row>
    <row r="71" spans="1:9" s="22" customFormat="1" ht="14.25" customHeight="1" x14ac:dyDescent="0.25">
      <c r="A71" s="20" t="s">
        <v>69</v>
      </c>
      <c r="B71" s="20"/>
      <c r="C71" s="21">
        <f>SUM(C72:C78)</f>
        <v>2243650</v>
      </c>
      <c r="D71" s="21">
        <f t="shared" ref="D71" si="10">E71-C71</f>
        <v>-2243650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7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7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3"/>
      <c r="B78" s="29" t="s">
        <v>76</v>
      </c>
      <c r="C78" s="25">
        <v>2243650</v>
      </c>
      <c r="D78" s="25">
        <v>-2243650</v>
      </c>
      <c r="E78" s="25">
        <f t="shared" ref="E78" si="11">C78+D78</f>
        <v>0</v>
      </c>
      <c r="F78" s="25">
        <v>0</v>
      </c>
      <c r="G78" s="25">
        <v>0</v>
      </c>
      <c r="H78" s="25">
        <f t="shared" ref="H78" si="12">E78-F78</f>
        <v>0</v>
      </c>
    </row>
    <row r="79" spans="1:9" ht="3.75" customHeight="1" x14ac:dyDescent="0.25">
      <c r="I79" s="31"/>
    </row>
    <row r="80" spans="1:9" s="22" customFormat="1" ht="14.25" customHeight="1" x14ac:dyDescent="0.25">
      <c r="A80" s="20" t="s">
        <v>77</v>
      </c>
      <c r="B80" s="20"/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7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7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7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4.25" customHeight="1" x14ac:dyDescent="0.25">
      <c r="A85" s="20" t="s">
        <v>81</v>
      </c>
      <c r="B85" s="20"/>
      <c r="C85" s="21">
        <f>SUM(C86:C92)</f>
        <v>0</v>
      </c>
      <c r="D85" s="21">
        <f>SUM(D86:D92)</f>
        <v>0</v>
      </c>
      <c r="E85" s="21">
        <f t="shared" ref="E85:G85" si="13">SUM(E86:E92)</f>
        <v>0</v>
      </c>
      <c r="F85" s="21">
        <f t="shared" si="13"/>
        <v>0</v>
      </c>
      <c r="G85" s="21">
        <f t="shared" si="13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7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4">C92+D92</f>
        <v>0</v>
      </c>
      <c r="F92" s="25">
        <v>0</v>
      </c>
      <c r="G92" s="25">
        <v>0</v>
      </c>
      <c r="H92" s="25">
        <f t="shared" ref="H92" si="15">E92-F92</f>
        <v>0</v>
      </c>
    </row>
    <row r="93" spans="1:9" s="31" customFormat="1" ht="2.25" customHeight="1" x14ac:dyDescent="0.2">
      <c r="A93" s="32"/>
      <c r="B93" s="32"/>
      <c r="C93" s="32"/>
      <c r="D93" s="32"/>
      <c r="E93" s="32"/>
      <c r="F93" s="32"/>
      <c r="G93" s="32"/>
      <c r="H93" s="32"/>
    </row>
    <row r="94" spans="1:9" s="31" customFormat="1" ht="13.5" customHeight="1" x14ac:dyDescent="0.2">
      <c r="A94" s="33" t="s">
        <v>89</v>
      </c>
      <c r="B94" s="33"/>
      <c r="C94" s="34"/>
      <c r="D94" s="34"/>
      <c r="E94" s="34"/>
      <c r="F94" s="34"/>
      <c r="G94" s="34"/>
      <c r="H94" s="34"/>
    </row>
    <row r="96" spans="1:9" x14ac:dyDescent="0.25">
      <c r="C96" s="35"/>
      <c r="D96" s="35"/>
      <c r="E96" s="35"/>
      <c r="F96" s="35"/>
      <c r="G96" s="35"/>
      <c r="H96" s="36"/>
    </row>
    <row r="97" spans="3:7" x14ac:dyDescent="0.25">
      <c r="C97" s="35"/>
      <c r="D97" s="35"/>
      <c r="E97" s="35"/>
      <c r="F97" s="35"/>
      <c r="G97" s="35"/>
    </row>
    <row r="98" spans="3:7" x14ac:dyDescent="0.25">
      <c r="C98" s="35"/>
      <c r="D98" s="35"/>
      <c r="E98" s="35"/>
      <c r="F98" s="35"/>
      <c r="G98" s="3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2023-03-15T17:27:04Z</dcterms:created>
  <dcterms:modified xsi:type="dcterms:W3CDTF">2023-03-15T17:27:04Z</dcterms:modified>
</cp:coreProperties>
</file>