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2 PODER EJECUTIVO\"/>
    </mc:Choice>
  </mc:AlternateContent>
  <xr:revisionPtr revIDLastSave="0" documentId="13_ncr:1_{63F1F9EA-47F7-4F46-B74A-47E3B055A128}" xr6:coauthVersionLast="40" xr6:coauthVersionMax="40" xr10:uidLastSave="{00000000-0000-0000-0000-000000000000}"/>
  <bookViews>
    <workbookView xWindow="0" yWindow="0" windowWidth="25200" windowHeight="11775" xr2:uid="{27CFD0FD-B0AD-4B14-AB43-63813B7DE432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F89" i="1"/>
  <c r="I89" i="1" s="1"/>
  <c r="H87" i="1"/>
  <c r="G87" i="1"/>
  <c r="E87" i="1"/>
  <c r="D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F77" i="1"/>
  <c r="I77" i="1" s="1"/>
  <c r="H75" i="1"/>
  <c r="G75" i="1"/>
  <c r="E75" i="1"/>
  <c r="D75" i="1"/>
  <c r="F73" i="1"/>
  <c r="I73" i="1" s="1"/>
  <c r="F72" i="1"/>
  <c r="I72" i="1" s="1"/>
  <c r="F71" i="1"/>
  <c r="I71" i="1" s="1"/>
  <c r="F70" i="1"/>
  <c r="I70" i="1" s="1"/>
  <c r="F69" i="1"/>
  <c r="I69" i="1" s="1"/>
  <c r="F68" i="1"/>
  <c r="F67" i="1"/>
  <c r="I67" i="1" s="1"/>
  <c r="H65" i="1"/>
  <c r="G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H54" i="1"/>
  <c r="G54" i="1"/>
  <c r="G52" i="1" s="1"/>
  <c r="E54" i="1"/>
  <c r="D54" i="1"/>
  <c r="D52" i="1" s="1"/>
  <c r="H52" i="1"/>
  <c r="E52" i="1"/>
  <c r="F50" i="1"/>
  <c r="I50" i="1" s="1"/>
  <c r="F49" i="1"/>
  <c r="I49" i="1" s="1"/>
  <c r="F48" i="1"/>
  <c r="I48" i="1" s="1"/>
  <c r="F47" i="1"/>
  <c r="I47" i="1" s="1"/>
  <c r="H45" i="1"/>
  <c r="G45" i="1"/>
  <c r="E45" i="1"/>
  <c r="D45" i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H33" i="1"/>
  <c r="G33" i="1"/>
  <c r="E33" i="1"/>
  <c r="D33" i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H23" i="1"/>
  <c r="G23" i="1"/>
  <c r="E23" i="1"/>
  <c r="D23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F12" i="1" s="1"/>
  <c r="F14" i="1"/>
  <c r="I14" i="1" s="1"/>
  <c r="H12" i="1"/>
  <c r="G12" i="1"/>
  <c r="G10" i="1" s="1"/>
  <c r="G94" i="1" s="1"/>
  <c r="E12" i="1"/>
  <c r="E10" i="1" s="1"/>
  <c r="E94" i="1" s="1"/>
  <c r="D12" i="1"/>
  <c r="F33" i="1" l="1"/>
  <c r="H10" i="1"/>
  <c r="H94" i="1" s="1"/>
  <c r="I45" i="1"/>
  <c r="I54" i="1"/>
  <c r="F75" i="1"/>
  <c r="F23" i="1"/>
  <c r="F10" i="1" s="1"/>
  <c r="D10" i="1"/>
  <c r="D94" i="1" s="1"/>
  <c r="F45" i="1"/>
  <c r="F54" i="1"/>
  <c r="F65" i="1"/>
  <c r="F52" i="1" s="1"/>
  <c r="F94" i="1" s="1"/>
  <c r="F87" i="1"/>
  <c r="I33" i="1"/>
  <c r="I23" i="1"/>
  <c r="I15" i="1"/>
  <c r="I12" i="1" s="1"/>
  <c r="I68" i="1"/>
  <c r="I65" i="1" s="1"/>
  <c r="I52" i="1" s="1"/>
  <c r="I78" i="1"/>
  <c r="I75" i="1" s="1"/>
  <c r="I90" i="1"/>
  <c r="I87" i="1" s="1"/>
  <c r="I10" i="1" l="1"/>
  <c r="I94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<sst xmlns="http://schemas.openxmlformats.org/spreadsheetml/2006/main" count="146" uniqueCount="82">
  <si>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</si>
  <si>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PODER EJECUTIVO</t>
  </si>
  <si>
    <t>ESTADO ANALÍTICO DEL EJERCICIO DE PRESUPUESTO DE EGRESOS DETALLADO CONSOLIDADO</t>
  </si>
  <si>
    <t>CLASIFICACIÓN FUNCIONAL (FINALIDAD y FUNCIÓN)</t>
  </si>
  <si>
    <t>DEL 1 DE ENERO AL 31 DE DICIEMBRE DE 2022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</si>
  <si>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</si>
  <si>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</si>
  <si>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</si>
  <si>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</si>
  <si>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</si>
  <si>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</si>
  <si>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</si>
  <si>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</si>
  <si>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</si>
  <si>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</si>
  <si>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</si>
  <si>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</si>
  <si>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</si>
  <si>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</si>
  <si>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</si>
  <si>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</si>
  <si>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</si>
  <si>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</si>
  <si>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</si>
  <si>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</si>
  <si>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</si>
  <si>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</si>
  <si>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</si>
  <si>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</si>
  <si>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</si>
  <si>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</si>
  <si>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</si>
  <si>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</si>
  <si>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</si>
  <si>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</si>
  <si>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</si>
  <si>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</si>
  <si>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</si>
  <si>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</si>
  <si>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</si>
  <si>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</si>
  <si>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</si>
  <si>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</si>
  <si>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</si>
  <si>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</si>
  <si>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</si>
  <si>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</si>
  <si>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</si>
  <si>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</si>
  <si>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</si>
  <si>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</si>
  <si>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</si>
  <si>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</si>
  <si>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</si>
  <si>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</si>
  <si>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</si>
  <si>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</si>
  <si>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</si>
  <si>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</si>
  <si>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</si>
  <si>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</si>
  <si>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</si>
  <si>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</si>
  <si>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</si>
  <si>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</si>
  <si>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</si>
  <si>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</si>
  <si>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</si>
  <si>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</si>
  <si>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</si>
  <si>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</si>
  <si>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</si>
  <si>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Transacción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</si>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</sst>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9" fillId="0" borderId="0"/>
    <xf numFmtId="0" fontId="1" fillId="0" borderId="0"/>
  </cellStyleXfs>
  <cellXfs count="40">
    <xf numFmtId="0" fontId="0" fillId="0" borderId="0" xfId="0"/>
    <xf numFmtId="0" fontId="3" fillId="0" borderId="0" xfId="0" applyFont="1" applyBorder="1" applyAlignment="1">
      <alignment vertical="top"/>
    </xf>
    <xf numFmtId="164" fontId="6" fillId="3" borderId="5" xfId="0" applyNumberFormat="1" applyFont="1" applyFill="1" applyBorder="1" applyAlignment="1">
      <alignment horizontal="center" vertical="center" wrapText="1" readingOrder="1"/>
    </xf>
    <xf numFmtId="164" fontId="6" fillId="3" borderId="5" xfId="1" applyNumberFormat="1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justify" vertical="top" readingOrder="1"/>
    </xf>
    <xf numFmtId="164" fontId="3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vertical="top"/>
    </xf>
    <xf numFmtId="164" fontId="8" fillId="4" borderId="7" xfId="0" applyNumberFormat="1" applyFont="1" applyFill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top"/>
    </xf>
    <xf numFmtId="0" fontId="3" fillId="5" borderId="0" xfId="0" applyFont="1" applyFill="1" applyBorder="1" applyAlignment="1">
      <alignment horizontal="left" vertical="top"/>
    </xf>
    <xf numFmtId="164" fontId="3" fillId="5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164" fontId="8" fillId="4" borderId="9" xfId="0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>
      <alignment vertical="top"/>
    </xf>
    <xf numFmtId="0" fontId="3" fillId="0" borderId="0" xfId="0" applyFont="1" applyBorder="1" applyAlignment="1">
      <alignment vertical="top" wrapText="1" readingOrder="1"/>
    </xf>
    <xf numFmtId="164" fontId="12" fillId="0" borderId="0" xfId="4" applyNumberFormat="1" applyFont="1" applyBorder="1"/>
    <xf numFmtId="164" fontId="7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3" fillId="5" borderId="0" xfId="0" applyFont="1" applyFill="1" applyBorder="1" applyAlignment="1">
      <alignment horizontal="justify" vertical="top"/>
    </xf>
    <xf numFmtId="0" fontId="8" fillId="4" borderId="9" xfId="0" applyFont="1" applyFill="1" applyBorder="1" applyAlignment="1">
      <alignment horizontal="justify" vertical="center"/>
    </xf>
    <xf numFmtId="0" fontId="8" fillId="4" borderId="7" xfId="0" applyFont="1" applyFill="1" applyBorder="1" applyAlignment="1">
      <alignment horizontal="justify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164" fontId="6" fillId="3" borderId="2" xfId="0" applyNumberFormat="1" applyFont="1" applyFill="1" applyBorder="1" applyAlignment="1">
      <alignment horizontal="center" vertical="top" wrapText="1" readingOrder="1"/>
    </xf>
    <xf numFmtId="164" fontId="6" fillId="3" borderId="3" xfId="0" applyNumberFormat="1" applyFont="1" applyFill="1" applyBorder="1" applyAlignment="1">
      <alignment horizontal="center" vertical="center" wrapText="1" readingOrder="1"/>
    </xf>
    <xf numFmtId="164" fontId="6" fillId="3" borderId="6" xfId="0" applyNumberFormat="1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horizontal="left" vertical="center"/>
    </xf>
    <xf numFmtId="0" fontId="5" fillId="2" borderId="0" xfId="1" applyNumberFormat="1" applyFont="1" applyFill="1" applyBorder="1" applyAlignment="1" applyProtection="1">
      <alignment horizontal="left" vertical="center"/>
    </xf>
  </cellXfs>
  <cellStyles count="5">
    <cellStyle name="Normal" xfId="0" builtinId="0"/>
    <cellStyle name="Normal 12 3 2 2" xfId="4" xr:uid="{80C82B04-CE6D-49DE-87C9-D1BF481C3B3C}"/>
    <cellStyle name="Normal 18" xfId="1" xr:uid="{D5FBA863-2CC3-4E79-80C8-301AC78F3347}"/>
    <cellStyle name="Normal 2 2" xfId="3" xr:uid="{8A57DA5E-E6FE-4F0B-8D24-3A606A0212C8}"/>
    <cellStyle name="Normal 2 3 2" xfId="2" xr:uid="{C262C995-9FE0-4293-B3DE-AB98769D28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BD17EB9-901C-4FD7-8ED6-1F3A4E4ADB4C}"/>
            </a:ext>
          </a:extLst>
        </xdr:cNvPr>
        <xdr:cNvSpPr txBox="1"/>
      </xdr:nvSpPr>
      <xdr:spPr>
        <a:xfrm>
          <a:off x="83153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29DC3-3E33-43A5-874A-5D723EB89078}">
  <dimension ref="A1:K105"/>
  <sheetViews>
    <sheetView showGridLines="0" tabSelected="1" workbookViewId="0">
      <selection sqref="A1:I95"/>
    </sheetView>
  </sheetViews>
  <sheetFormatPr baseColWidth="10" defaultRowHeight="15" x14ac:dyDescent="0.25"/>
  <cols>
    <col min="1" max="1" width="2.140625" style="26" customWidth="1"/>
    <col min="2" max="2" width="3.28515625" style="26" customWidth="1"/>
    <col min="3" max="3" width="38.7109375" style="26" customWidth="1"/>
    <col min="4" max="9" width="16.7109375" style="27" customWidth="1"/>
  </cols>
  <sheetData>
    <row r="1" spans="1:11" s="1" customFormat="1" ht="12.7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1" s="1" customFormat="1" ht="12.75" customHeight="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</row>
    <row r="3" spans="1:11" s="1" customFormat="1" ht="12.75" customHeight="1" x14ac:dyDescent="0.25">
      <c r="A3" s="38" t="s">
        <v>2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2.75" customHeight="1" x14ac:dyDescent="0.25">
      <c r="A4" s="38" t="s">
        <v>3</v>
      </c>
      <c r="B4" s="38"/>
      <c r="C4" s="38"/>
      <c r="D4" s="38"/>
      <c r="E4" s="38"/>
      <c r="F4" s="38"/>
      <c r="G4" s="38"/>
      <c r="H4" s="38"/>
      <c r="I4" s="38"/>
    </row>
    <row r="5" spans="1:11" s="1" customFormat="1" ht="12.75" customHeight="1" x14ac:dyDescent="0.25">
      <c r="A5" s="39" t="s">
        <v>4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2.75" customHeight="1" x14ac:dyDescent="0.25">
      <c r="A6" s="39" t="s">
        <v>5</v>
      </c>
      <c r="B6" s="39"/>
      <c r="C6" s="39"/>
      <c r="D6" s="39"/>
      <c r="E6" s="39"/>
      <c r="F6" s="39"/>
      <c r="G6" s="39"/>
      <c r="H6" s="39"/>
      <c r="I6" s="39"/>
    </row>
    <row r="7" spans="1:11" s="1" customFormat="1" ht="12.75" customHeight="1" x14ac:dyDescent="0.25">
      <c r="A7" s="31" t="s">
        <v>6</v>
      </c>
      <c r="B7" s="32"/>
      <c r="C7" s="32"/>
      <c r="D7" s="35" t="s">
        <v>7</v>
      </c>
      <c r="E7" s="35"/>
      <c r="F7" s="35"/>
      <c r="G7" s="35"/>
      <c r="H7" s="35"/>
      <c r="I7" s="36" t="s">
        <v>8</v>
      </c>
    </row>
    <row r="8" spans="1:11" s="1" customFormat="1" ht="25.5" customHeight="1" x14ac:dyDescent="0.25">
      <c r="A8" s="33"/>
      <c r="B8" s="34"/>
      <c r="C8" s="34"/>
      <c r="D8" s="2" t="s">
        <v>9</v>
      </c>
      <c r="E8" s="3" t="s">
        <v>10</v>
      </c>
      <c r="F8" s="3" t="s">
        <v>11</v>
      </c>
      <c r="G8" s="3" t="s">
        <v>12</v>
      </c>
      <c r="H8" s="2" t="s">
        <v>13</v>
      </c>
      <c r="I8" s="37"/>
    </row>
    <row r="9" spans="1:11" s="4" customFormat="1" ht="3" customHeight="1" x14ac:dyDescent="0.25">
      <c r="B9" s="5"/>
      <c r="C9" s="6"/>
      <c r="D9" s="7"/>
      <c r="E9" s="7"/>
      <c r="F9" s="7"/>
      <c r="G9" s="8"/>
      <c r="H9" s="7"/>
      <c r="I9" s="7"/>
    </row>
    <row r="10" spans="1:11" s="12" customFormat="1" ht="15.95" customHeight="1" thickBot="1" x14ac:dyDescent="0.3">
      <c r="A10" s="30" t="s">
        <v>14</v>
      </c>
      <c r="B10" s="30"/>
      <c r="C10" s="30"/>
      <c r="D10" s="9">
        <f>SUM(D12,D23,D33,D45)</f>
        <v>32464622869</v>
      </c>
      <c r="E10" s="9">
        <f t="shared" ref="E10:I10" si="0">SUM(E12,E23,E33,E45)</f>
        <v>1801961319</v>
      </c>
      <c r="F10" s="9">
        <f t="shared" si="0"/>
        <v>34266584188</v>
      </c>
      <c r="G10" s="9">
        <f t="shared" si="0"/>
        <v>27306771355</v>
      </c>
      <c r="H10" s="9">
        <f t="shared" si="0"/>
        <v>26875235144</v>
      </c>
      <c r="I10" s="9">
        <f t="shared" si="0"/>
        <v>6959812833</v>
      </c>
      <c r="J10" s="10"/>
      <c r="K10" s="11"/>
    </row>
    <row r="11" spans="1:11" s="1" customFormat="1" ht="3" customHeight="1" thickTop="1" x14ac:dyDescent="0.25">
      <c r="D11" s="13"/>
      <c r="E11" s="13"/>
      <c r="F11" s="13"/>
      <c r="G11" s="13"/>
      <c r="H11" s="13"/>
      <c r="I11" s="13"/>
    </row>
    <row r="12" spans="1:11" s="1" customFormat="1" ht="12.75" customHeight="1" x14ac:dyDescent="0.25">
      <c r="A12" s="14" t="s">
        <v>15</v>
      </c>
      <c r="B12" s="28" t="s">
        <v>16</v>
      </c>
      <c r="C12" s="28"/>
      <c r="D12" s="15">
        <f>SUM(D14:D21)</f>
        <v>7505196664</v>
      </c>
      <c r="E12" s="15">
        <f>SUM(E14:E21)</f>
        <v>2792646326</v>
      </c>
      <c r="F12" s="15">
        <f t="shared" ref="F12:I12" si="1">SUM(F14:F21)</f>
        <v>10297842990</v>
      </c>
      <c r="G12" s="15">
        <f t="shared" si="1"/>
        <v>5390202562</v>
      </c>
      <c r="H12" s="15">
        <f t="shared" si="1"/>
        <v>5319175426</v>
      </c>
      <c r="I12" s="15">
        <f t="shared" si="1"/>
        <v>4907640428</v>
      </c>
    </row>
    <row r="13" spans="1:11" s="1" customFormat="1" ht="3" customHeight="1" x14ac:dyDescent="0.25">
      <c r="D13" s="13"/>
      <c r="E13" s="13"/>
      <c r="F13" s="13"/>
      <c r="G13" s="13"/>
      <c r="H13" s="13"/>
      <c r="I13" s="13"/>
    </row>
    <row r="14" spans="1:11" s="1" customFormat="1" ht="12.75" customHeight="1" x14ac:dyDescent="0.25">
      <c r="B14" s="16" t="s">
        <v>17</v>
      </c>
      <c r="C14" s="17" t="s">
        <v>18</v>
      </c>
      <c r="D14" s="18">
        <v>0</v>
      </c>
      <c r="E14" s="18">
        <v>0</v>
      </c>
      <c r="F14" s="18">
        <f>D14+E14</f>
        <v>0</v>
      </c>
      <c r="G14" s="13">
        <v>0</v>
      </c>
      <c r="H14" s="18">
        <v>0</v>
      </c>
      <c r="I14" s="18">
        <f>F14-G14</f>
        <v>0</v>
      </c>
    </row>
    <row r="15" spans="1:11" s="1" customFormat="1" ht="12.75" customHeight="1" x14ac:dyDescent="0.25">
      <c r="B15" s="16" t="s">
        <v>19</v>
      </c>
      <c r="C15" s="17" t="s">
        <v>20</v>
      </c>
      <c r="D15" s="18">
        <v>150878578</v>
      </c>
      <c r="E15" s="18">
        <v>218583975</v>
      </c>
      <c r="F15" s="18">
        <f t="shared" ref="F15:F21" si="2">D15+E15</f>
        <v>369462553</v>
      </c>
      <c r="G15" s="13">
        <v>353376109</v>
      </c>
      <c r="H15" s="18">
        <v>348187177</v>
      </c>
      <c r="I15" s="18">
        <f t="shared" ref="I15:I21" si="3">F15-G15</f>
        <v>16086444</v>
      </c>
    </row>
    <row r="16" spans="1:11" s="1" customFormat="1" ht="12.75" customHeight="1" x14ac:dyDescent="0.25">
      <c r="B16" s="16" t="s">
        <v>21</v>
      </c>
      <c r="C16" s="17" t="s">
        <v>22</v>
      </c>
      <c r="D16" s="18">
        <v>490309329</v>
      </c>
      <c r="E16" s="18">
        <v>58072012</v>
      </c>
      <c r="F16" s="18">
        <f t="shared" si="2"/>
        <v>548381341</v>
      </c>
      <c r="G16" s="13">
        <v>523491399</v>
      </c>
      <c r="H16" s="18">
        <v>518575256</v>
      </c>
      <c r="I16" s="18">
        <f t="shared" si="3"/>
        <v>24889942</v>
      </c>
    </row>
    <row r="17" spans="1:9" s="1" customFormat="1" ht="12.75" customHeight="1" x14ac:dyDescent="0.25">
      <c r="B17" s="16" t="s">
        <v>23</v>
      </c>
      <c r="C17" s="17" t="s">
        <v>24</v>
      </c>
      <c r="D17" s="18">
        <v>0</v>
      </c>
      <c r="E17" s="18">
        <v>0</v>
      </c>
      <c r="F17" s="18">
        <f t="shared" si="2"/>
        <v>0</v>
      </c>
      <c r="G17" s="13">
        <v>0</v>
      </c>
      <c r="H17" s="18">
        <v>0</v>
      </c>
      <c r="I17" s="18">
        <f t="shared" si="3"/>
        <v>0</v>
      </c>
    </row>
    <row r="18" spans="1:9" s="1" customFormat="1" ht="12.75" customHeight="1" x14ac:dyDescent="0.25">
      <c r="B18" s="16" t="s">
        <v>25</v>
      </c>
      <c r="C18" s="17" t="s">
        <v>26</v>
      </c>
      <c r="D18" s="18">
        <v>3803517895</v>
      </c>
      <c r="E18" s="18">
        <v>2305260601</v>
      </c>
      <c r="F18" s="18">
        <f t="shared" si="2"/>
        <v>6108778496</v>
      </c>
      <c r="G18" s="13">
        <v>1481485613</v>
      </c>
      <c r="H18" s="18">
        <v>1447522513</v>
      </c>
      <c r="I18" s="18">
        <f t="shared" si="3"/>
        <v>4627292883</v>
      </c>
    </row>
    <row r="19" spans="1:9" s="1" customFormat="1" ht="12.75" customHeight="1" x14ac:dyDescent="0.25">
      <c r="B19" s="16" t="s">
        <v>27</v>
      </c>
      <c r="C19" s="17" t="s">
        <v>28</v>
      </c>
      <c r="D19" s="18">
        <v>0</v>
      </c>
      <c r="E19" s="18">
        <v>0</v>
      </c>
      <c r="F19" s="18">
        <f t="shared" si="2"/>
        <v>0</v>
      </c>
      <c r="G19" s="13">
        <v>0</v>
      </c>
      <c r="H19" s="18">
        <v>0</v>
      </c>
      <c r="I19" s="18">
        <f t="shared" si="3"/>
        <v>0</v>
      </c>
    </row>
    <row r="20" spans="1:9" s="1" customFormat="1" ht="25.5" customHeight="1" x14ac:dyDescent="0.25">
      <c r="B20" s="16" t="s">
        <v>29</v>
      </c>
      <c r="C20" s="17" t="s">
        <v>30</v>
      </c>
      <c r="D20" s="18">
        <v>2751365783</v>
      </c>
      <c r="E20" s="18">
        <v>236903767</v>
      </c>
      <c r="F20" s="18">
        <f t="shared" si="2"/>
        <v>2988269550</v>
      </c>
      <c r="G20" s="13">
        <v>2859912494</v>
      </c>
      <c r="H20" s="18">
        <v>2834833516</v>
      </c>
      <c r="I20" s="18">
        <f t="shared" si="3"/>
        <v>128357056</v>
      </c>
    </row>
    <row r="21" spans="1:9" s="1" customFormat="1" ht="12.75" customHeight="1" x14ac:dyDescent="0.25">
      <c r="B21" s="16" t="s">
        <v>31</v>
      </c>
      <c r="C21" s="17" t="s">
        <v>32</v>
      </c>
      <c r="D21" s="18">
        <v>309125079</v>
      </c>
      <c r="E21" s="18">
        <v>-26174029</v>
      </c>
      <c r="F21" s="18">
        <f t="shared" si="2"/>
        <v>282951050</v>
      </c>
      <c r="G21" s="13">
        <v>171936947</v>
      </c>
      <c r="H21" s="18">
        <v>170056964</v>
      </c>
      <c r="I21" s="18">
        <f t="shared" si="3"/>
        <v>111014103</v>
      </c>
    </row>
    <row r="22" spans="1:9" s="1" customFormat="1" ht="4.5" customHeight="1" x14ac:dyDescent="0.25">
      <c r="D22" s="13"/>
      <c r="E22" s="13"/>
      <c r="F22" s="13"/>
      <c r="G22" s="13"/>
      <c r="H22" s="13"/>
      <c r="I22" s="13"/>
    </row>
    <row r="23" spans="1:9" s="1" customFormat="1" ht="12.75" customHeight="1" x14ac:dyDescent="0.25">
      <c r="A23" s="14" t="s">
        <v>33</v>
      </c>
      <c r="B23" s="28" t="s">
        <v>34</v>
      </c>
      <c r="C23" s="28"/>
      <c r="D23" s="15">
        <f>SUM(D25:D31)</f>
        <v>13555646831</v>
      </c>
      <c r="E23" s="15">
        <f t="shared" ref="E23:I23" si="4">SUM(E25:E31)</f>
        <v>-1973902709</v>
      </c>
      <c r="F23" s="15">
        <f t="shared" si="4"/>
        <v>11581744122</v>
      </c>
      <c r="G23" s="15">
        <f t="shared" si="4"/>
        <v>9716340647</v>
      </c>
      <c r="H23" s="15">
        <f t="shared" si="4"/>
        <v>9381756943</v>
      </c>
      <c r="I23" s="15">
        <f t="shared" si="4"/>
        <v>1865403475</v>
      </c>
    </row>
    <row r="24" spans="1:9" s="1" customFormat="1" ht="3" customHeight="1" x14ac:dyDescent="0.25">
      <c r="D24" s="13"/>
      <c r="E24" s="13"/>
      <c r="F24" s="13"/>
      <c r="G24" s="13"/>
      <c r="H24" s="13"/>
      <c r="I24" s="13"/>
    </row>
    <row r="25" spans="1:9" s="1" customFormat="1" ht="12.75" customHeight="1" x14ac:dyDescent="0.25">
      <c r="B25" s="16" t="s">
        <v>35</v>
      </c>
      <c r="C25" s="17" t="s">
        <v>36</v>
      </c>
      <c r="D25" s="18">
        <v>193063768</v>
      </c>
      <c r="E25" s="18">
        <v>5090369</v>
      </c>
      <c r="F25" s="18">
        <f t="shared" ref="F25:F31" si="5">D25+E25</f>
        <v>198154137</v>
      </c>
      <c r="G25" s="13">
        <v>195194835</v>
      </c>
      <c r="H25" s="18">
        <v>193397273</v>
      </c>
      <c r="I25" s="18">
        <f t="shared" ref="I25:I31" si="6">F25-G25</f>
        <v>2959302</v>
      </c>
    </row>
    <row r="26" spans="1:9" s="1" customFormat="1" ht="12.75" customHeight="1" x14ac:dyDescent="0.25">
      <c r="B26" s="16" t="s">
        <v>37</v>
      </c>
      <c r="C26" s="17" t="s">
        <v>38</v>
      </c>
      <c r="D26" s="18">
        <v>389118156</v>
      </c>
      <c r="E26" s="18">
        <v>-1776874</v>
      </c>
      <c r="F26" s="18">
        <f t="shared" si="5"/>
        <v>387341282</v>
      </c>
      <c r="G26" s="13">
        <v>314726658</v>
      </c>
      <c r="H26" s="18">
        <v>278501198</v>
      </c>
      <c r="I26" s="18">
        <f t="shared" si="6"/>
        <v>72614624</v>
      </c>
    </row>
    <row r="27" spans="1:9" s="1" customFormat="1" ht="12.75" customHeight="1" x14ac:dyDescent="0.25">
      <c r="B27" s="16" t="s">
        <v>39</v>
      </c>
      <c r="C27" s="17" t="s">
        <v>40</v>
      </c>
      <c r="D27" s="18">
        <v>1348283192</v>
      </c>
      <c r="E27" s="18">
        <v>-1336520177</v>
      </c>
      <c r="F27" s="18">
        <f t="shared" si="5"/>
        <v>11763015</v>
      </c>
      <c r="G27" s="13">
        <v>11522583</v>
      </c>
      <c r="H27" s="18">
        <v>8735797</v>
      </c>
      <c r="I27" s="18">
        <f t="shared" si="6"/>
        <v>240432</v>
      </c>
    </row>
    <row r="28" spans="1:9" s="1" customFormat="1" ht="25.5" customHeight="1" x14ac:dyDescent="0.25">
      <c r="B28" s="16" t="s">
        <v>41</v>
      </c>
      <c r="C28" s="17" t="s">
        <v>42</v>
      </c>
      <c r="D28" s="18">
        <v>29635226</v>
      </c>
      <c r="E28" s="18">
        <v>-24036241</v>
      </c>
      <c r="F28" s="18">
        <f t="shared" si="5"/>
        <v>5598985</v>
      </c>
      <c r="G28" s="13">
        <v>5598985</v>
      </c>
      <c r="H28" s="18">
        <v>5402964</v>
      </c>
      <c r="I28" s="18">
        <f t="shared" si="6"/>
        <v>0</v>
      </c>
    </row>
    <row r="29" spans="1:9" s="1" customFormat="1" ht="12.75" customHeight="1" x14ac:dyDescent="0.25">
      <c r="B29" s="16" t="s">
        <v>43</v>
      </c>
      <c r="C29" s="17" t="s">
        <v>44</v>
      </c>
      <c r="D29" s="18">
        <v>11201799273</v>
      </c>
      <c r="E29" s="18">
        <v>-1003260172</v>
      </c>
      <c r="F29" s="18">
        <f t="shared" si="5"/>
        <v>10198539101</v>
      </c>
      <c r="G29" s="13">
        <v>8414931459</v>
      </c>
      <c r="H29" s="18">
        <v>8122508951</v>
      </c>
      <c r="I29" s="18">
        <f t="shared" si="6"/>
        <v>1783607642</v>
      </c>
    </row>
    <row r="30" spans="1:9" s="1" customFormat="1" ht="12.75" customHeight="1" x14ac:dyDescent="0.25">
      <c r="B30" s="16" t="s">
        <v>45</v>
      </c>
      <c r="C30" s="17" t="s">
        <v>46</v>
      </c>
      <c r="D30" s="18">
        <v>393747216</v>
      </c>
      <c r="E30" s="18">
        <v>386600386</v>
      </c>
      <c r="F30" s="18">
        <f t="shared" si="5"/>
        <v>780347602</v>
      </c>
      <c r="G30" s="13">
        <v>774366127</v>
      </c>
      <c r="H30" s="18">
        <v>773210760</v>
      </c>
      <c r="I30" s="18">
        <f t="shared" si="6"/>
        <v>5981475</v>
      </c>
    </row>
    <row r="31" spans="1:9" s="1" customFormat="1" ht="12.75" customHeight="1" x14ac:dyDescent="0.25">
      <c r="B31" s="16" t="s">
        <v>47</v>
      </c>
      <c r="C31" s="17" t="s">
        <v>48</v>
      </c>
      <c r="D31" s="18">
        <v>0</v>
      </c>
      <c r="E31" s="18">
        <v>0</v>
      </c>
      <c r="F31" s="18">
        <f t="shared" si="5"/>
        <v>0</v>
      </c>
      <c r="G31" s="13">
        <v>0</v>
      </c>
      <c r="H31" s="18">
        <v>0</v>
      </c>
      <c r="I31" s="18">
        <f t="shared" si="6"/>
        <v>0</v>
      </c>
    </row>
    <row r="32" spans="1:9" s="1" customFormat="1" ht="4.5" customHeight="1" x14ac:dyDescent="0.25">
      <c r="D32" s="13"/>
      <c r="E32" s="13"/>
      <c r="F32" s="13"/>
      <c r="G32" s="13"/>
      <c r="H32" s="13"/>
      <c r="I32" s="13"/>
    </row>
    <row r="33" spans="1:9" s="1" customFormat="1" ht="12.75" customHeight="1" x14ac:dyDescent="0.25">
      <c r="A33" s="14" t="s">
        <v>49</v>
      </c>
      <c r="B33" s="28" t="s">
        <v>50</v>
      </c>
      <c r="C33" s="28"/>
      <c r="D33" s="15">
        <f>SUM(D35:D43)</f>
        <v>1242149795</v>
      </c>
      <c r="E33" s="15">
        <f t="shared" ref="E33:I33" si="7">SUM(E35:E43)</f>
        <v>-219109785</v>
      </c>
      <c r="F33" s="15">
        <f t="shared" si="7"/>
        <v>1023040010</v>
      </c>
      <c r="G33" s="15">
        <f t="shared" si="7"/>
        <v>842527352</v>
      </c>
      <c r="H33" s="15">
        <f t="shared" si="7"/>
        <v>819766347</v>
      </c>
      <c r="I33" s="15">
        <f t="shared" si="7"/>
        <v>180512658</v>
      </c>
    </row>
    <row r="34" spans="1:9" s="1" customFormat="1" ht="3" customHeight="1" x14ac:dyDescent="0.25">
      <c r="D34" s="13"/>
      <c r="E34" s="13"/>
      <c r="F34" s="13"/>
      <c r="G34" s="13"/>
      <c r="H34" s="13"/>
      <c r="I34" s="13"/>
    </row>
    <row r="35" spans="1:9" s="1" customFormat="1" ht="25.5" customHeight="1" x14ac:dyDescent="0.25">
      <c r="B35" s="16" t="s">
        <v>51</v>
      </c>
      <c r="C35" s="17" t="s">
        <v>52</v>
      </c>
      <c r="D35" s="18">
        <v>230290280</v>
      </c>
      <c r="E35" s="18">
        <v>-23202331</v>
      </c>
      <c r="F35" s="18">
        <f t="shared" ref="F35:F43" si="8">D35+E35</f>
        <v>207087949</v>
      </c>
      <c r="G35" s="13">
        <v>148573922</v>
      </c>
      <c r="H35" s="18">
        <v>147675748</v>
      </c>
      <c r="I35" s="18">
        <f t="shared" ref="I35:I43" si="9">F35-G35</f>
        <v>58514027</v>
      </c>
    </row>
    <row r="36" spans="1:9" s="1" customFormat="1" ht="12.75" customHeight="1" x14ac:dyDescent="0.25">
      <c r="B36" s="16" t="s">
        <v>53</v>
      </c>
      <c r="C36" s="17" t="s">
        <v>54</v>
      </c>
      <c r="D36" s="18">
        <v>302649655</v>
      </c>
      <c r="E36" s="18">
        <v>46909984</v>
      </c>
      <c r="F36" s="18">
        <f t="shared" si="8"/>
        <v>349559639</v>
      </c>
      <c r="G36" s="13">
        <v>337767726</v>
      </c>
      <c r="H36" s="18">
        <v>336732642</v>
      </c>
      <c r="I36" s="18">
        <f t="shared" si="9"/>
        <v>11791913</v>
      </c>
    </row>
    <row r="37" spans="1:9" s="1" customFormat="1" ht="12.75" customHeight="1" x14ac:dyDescent="0.25">
      <c r="B37" s="16" t="s">
        <v>55</v>
      </c>
      <c r="C37" s="17" t="s">
        <v>56</v>
      </c>
      <c r="D37" s="18">
        <v>0</v>
      </c>
      <c r="E37" s="18">
        <v>0</v>
      </c>
      <c r="F37" s="18">
        <f t="shared" si="8"/>
        <v>0</v>
      </c>
      <c r="G37" s="13">
        <v>0</v>
      </c>
      <c r="H37" s="18">
        <v>0</v>
      </c>
      <c r="I37" s="18">
        <f t="shared" si="9"/>
        <v>0</v>
      </c>
    </row>
    <row r="38" spans="1:9" s="1" customFormat="1" ht="12.75" customHeight="1" x14ac:dyDescent="0.25">
      <c r="B38" s="16" t="s">
        <v>57</v>
      </c>
      <c r="C38" s="17" t="s">
        <v>58</v>
      </c>
      <c r="D38" s="18">
        <v>0</v>
      </c>
      <c r="E38" s="18">
        <v>0</v>
      </c>
      <c r="F38" s="18">
        <f t="shared" si="8"/>
        <v>0</v>
      </c>
      <c r="G38" s="13">
        <v>0</v>
      </c>
      <c r="H38" s="18">
        <v>0</v>
      </c>
      <c r="I38" s="18">
        <f t="shared" si="9"/>
        <v>0</v>
      </c>
    </row>
    <row r="39" spans="1:9" s="1" customFormat="1" ht="12.75" customHeight="1" x14ac:dyDescent="0.25">
      <c r="B39" s="16" t="s">
        <v>59</v>
      </c>
      <c r="C39" s="17" t="s">
        <v>60</v>
      </c>
      <c r="D39" s="18">
        <v>596464633</v>
      </c>
      <c r="E39" s="18">
        <v>-290285249</v>
      </c>
      <c r="F39" s="18">
        <f t="shared" si="8"/>
        <v>306179384</v>
      </c>
      <c r="G39" s="13">
        <v>196315732</v>
      </c>
      <c r="H39" s="18">
        <v>195989258</v>
      </c>
      <c r="I39" s="18">
        <f t="shared" si="9"/>
        <v>109863652</v>
      </c>
    </row>
    <row r="40" spans="1:9" s="1" customFormat="1" ht="12.75" customHeight="1" x14ac:dyDescent="0.25">
      <c r="B40" s="16" t="s">
        <v>61</v>
      </c>
      <c r="C40" s="17" t="s">
        <v>62</v>
      </c>
      <c r="D40" s="18">
        <v>0</v>
      </c>
      <c r="E40" s="18">
        <v>0</v>
      </c>
      <c r="F40" s="18">
        <f t="shared" si="8"/>
        <v>0</v>
      </c>
      <c r="G40" s="13">
        <v>0</v>
      </c>
      <c r="H40" s="18">
        <v>0</v>
      </c>
      <c r="I40" s="18">
        <f t="shared" si="9"/>
        <v>0</v>
      </c>
    </row>
    <row r="41" spans="1:9" s="1" customFormat="1" ht="12.75" customHeight="1" x14ac:dyDescent="0.25">
      <c r="B41" s="16" t="s">
        <v>63</v>
      </c>
      <c r="C41" s="17" t="s">
        <v>64</v>
      </c>
      <c r="D41" s="18">
        <v>112745227</v>
      </c>
      <c r="E41" s="18">
        <v>47467811</v>
      </c>
      <c r="F41" s="18">
        <f t="shared" si="8"/>
        <v>160213038</v>
      </c>
      <c r="G41" s="13">
        <v>159869972</v>
      </c>
      <c r="H41" s="18">
        <v>139368699</v>
      </c>
      <c r="I41" s="18">
        <f t="shared" si="9"/>
        <v>343066</v>
      </c>
    </row>
    <row r="42" spans="1:9" s="1" customFormat="1" ht="12.75" customHeight="1" x14ac:dyDescent="0.25">
      <c r="B42" s="16" t="s">
        <v>65</v>
      </c>
      <c r="C42" s="17" t="s">
        <v>66</v>
      </c>
      <c r="D42" s="18">
        <v>0</v>
      </c>
      <c r="E42" s="18">
        <v>0</v>
      </c>
      <c r="F42" s="18">
        <f t="shared" si="8"/>
        <v>0</v>
      </c>
      <c r="G42" s="13">
        <v>0</v>
      </c>
      <c r="H42" s="18">
        <v>0</v>
      </c>
      <c r="I42" s="18">
        <f t="shared" si="9"/>
        <v>0</v>
      </c>
    </row>
    <row r="43" spans="1:9" s="1" customFormat="1" ht="12.75" customHeight="1" x14ac:dyDescent="0.25">
      <c r="B43" s="16" t="s">
        <v>67</v>
      </c>
      <c r="C43" s="17" t="s">
        <v>68</v>
      </c>
      <c r="D43" s="18">
        <v>0</v>
      </c>
      <c r="E43" s="18">
        <v>0</v>
      </c>
      <c r="F43" s="18">
        <f t="shared" si="8"/>
        <v>0</v>
      </c>
      <c r="G43" s="13">
        <v>0</v>
      </c>
      <c r="H43" s="18">
        <v>0</v>
      </c>
      <c r="I43" s="18">
        <f t="shared" si="9"/>
        <v>0</v>
      </c>
    </row>
    <row r="44" spans="1:9" s="1" customFormat="1" ht="4.5" customHeight="1" x14ac:dyDescent="0.25">
      <c r="D44" s="13"/>
      <c r="E44" s="13"/>
      <c r="F44" s="13"/>
      <c r="G44" s="13"/>
      <c r="H44" s="13"/>
      <c r="I44" s="13"/>
    </row>
    <row r="45" spans="1:9" s="1" customFormat="1" ht="12.75" customHeight="1" x14ac:dyDescent="0.25">
      <c r="A45" s="14" t="s">
        <v>69</v>
      </c>
      <c r="B45" s="28" t="s">
        <v>70</v>
      </c>
      <c r="C45" s="28"/>
      <c r="D45" s="15">
        <f>SUM(D47:D50)</f>
        <v>10161629579</v>
      </c>
      <c r="E45" s="15">
        <f t="shared" ref="E45:I45" si="10">SUM(E47:E50)</f>
        <v>1202327487</v>
      </c>
      <c r="F45" s="15">
        <f t="shared" si="10"/>
        <v>11363957066</v>
      </c>
      <c r="G45" s="15">
        <f t="shared" si="10"/>
        <v>11357700794</v>
      </c>
      <c r="H45" s="15">
        <f t="shared" si="10"/>
        <v>11354536428</v>
      </c>
      <c r="I45" s="15">
        <f t="shared" si="10"/>
        <v>6256272</v>
      </c>
    </row>
    <row r="46" spans="1:9" s="1" customFormat="1" ht="3" customHeight="1" x14ac:dyDescent="0.25">
      <c r="D46" s="13"/>
      <c r="E46" s="13"/>
      <c r="F46" s="13"/>
      <c r="G46" s="13"/>
      <c r="H46" s="13"/>
      <c r="I46" s="13"/>
    </row>
    <row r="47" spans="1:9" s="1" customFormat="1" ht="25.5" customHeight="1" x14ac:dyDescent="0.25">
      <c r="B47" s="16" t="s">
        <v>71</v>
      </c>
      <c r="C47" s="17" t="s">
        <v>72</v>
      </c>
      <c r="D47" s="18">
        <v>1806392431</v>
      </c>
      <c r="E47" s="18">
        <v>556150912</v>
      </c>
      <c r="F47" s="18">
        <f t="shared" ref="F47:F50" si="11">D47+E47</f>
        <v>2362543343</v>
      </c>
      <c r="G47" s="13">
        <v>2362543343</v>
      </c>
      <c r="H47" s="18">
        <v>2362543343</v>
      </c>
      <c r="I47" s="18">
        <f t="shared" ref="I47:I50" si="12">F47-G47</f>
        <v>0</v>
      </c>
    </row>
    <row r="48" spans="1:9" s="1" customFormat="1" ht="37.5" customHeight="1" x14ac:dyDescent="0.25">
      <c r="B48" s="16" t="s">
        <v>73</v>
      </c>
      <c r="C48" s="17" t="s">
        <v>74</v>
      </c>
      <c r="D48" s="18">
        <v>8334057428</v>
      </c>
      <c r="E48" s="18">
        <v>659678678</v>
      </c>
      <c r="F48" s="18">
        <f t="shared" si="11"/>
        <v>8993736106</v>
      </c>
      <c r="G48" s="13">
        <v>8993736106</v>
      </c>
      <c r="H48" s="18">
        <v>8990832647</v>
      </c>
      <c r="I48" s="18">
        <f t="shared" si="12"/>
        <v>0</v>
      </c>
    </row>
    <row r="49" spans="1:11" s="1" customFormat="1" ht="12.75" customHeight="1" x14ac:dyDescent="0.25">
      <c r="B49" s="16" t="s">
        <v>75</v>
      </c>
      <c r="C49" s="17" t="s">
        <v>76</v>
      </c>
      <c r="D49" s="18">
        <v>0</v>
      </c>
      <c r="E49" s="18">
        <v>0</v>
      </c>
      <c r="F49" s="18">
        <f t="shared" si="11"/>
        <v>0</v>
      </c>
      <c r="G49" s="13">
        <v>0</v>
      </c>
      <c r="H49" s="18">
        <v>0</v>
      </c>
      <c r="I49" s="18">
        <f t="shared" si="12"/>
        <v>0</v>
      </c>
    </row>
    <row r="50" spans="1:11" s="1" customFormat="1" ht="12.75" customHeight="1" x14ac:dyDescent="0.25">
      <c r="B50" s="16" t="s">
        <v>77</v>
      </c>
      <c r="C50" s="17" t="s">
        <v>78</v>
      </c>
      <c r="D50" s="18">
        <v>21179720</v>
      </c>
      <c r="E50" s="18">
        <v>-13502103</v>
      </c>
      <c r="F50" s="18">
        <f t="shared" si="11"/>
        <v>7677617</v>
      </c>
      <c r="G50" s="13">
        <v>1421345</v>
      </c>
      <c r="H50" s="18">
        <v>1160438</v>
      </c>
      <c r="I50" s="18">
        <f t="shared" si="12"/>
        <v>6256272</v>
      </c>
    </row>
    <row r="51" spans="1:11" s="1" customFormat="1" ht="6" customHeight="1" x14ac:dyDescent="0.25">
      <c r="B51" s="16"/>
      <c r="C51" s="16"/>
      <c r="D51" s="18"/>
      <c r="E51" s="18"/>
      <c r="F51" s="18"/>
      <c r="G51" s="13"/>
      <c r="H51" s="18"/>
      <c r="I51" s="18"/>
    </row>
    <row r="52" spans="1:11" s="12" customFormat="1" ht="15.95" customHeight="1" thickBot="1" x14ac:dyDescent="0.3">
      <c r="A52" s="30" t="s">
        <v>79</v>
      </c>
      <c r="B52" s="30"/>
      <c r="C52" s="30"/>
      <c r="D52" s="9">
        <f>SUM(D54,D65,D75,D87)</f>
        <v>44381648411</v>
      </c>
      <c r="E52" s="9">
        <f t="shared" ref="E52:I52" si="13">SUM(E54,E65,E75,E87)</f>
        <v>1434561041</v>
      </c>
      <c r="F52" s="9">
        <f t="shared" si="13"/>
        <v>45816209452</v>
      </c>
      <c r="G52" s="9">
        <f t="shared" si="13"/>
        <v>45605835784</v>
      </c>
      <c r="H52" s="9">
        <f t="shared" si="13"/>
        <v>45105995259</v>
      </c>
      <c r="I52" s="9">
        <f t="shared" si="13"/>
        <v>210373668</v>
      </c>
      <c r="J52" s="10"/>
      <c r="K52" s="11"/>
    </row>
    <row r="53" spans="1:11" s="1" customFormat="1" ht="3" customHeight="1" thickTop="1" x14ac:dyDescent="0.25">
      <c r="D53" s="13"/>
      <c r="E53" s="13"/>
      <c r="F53" s="13"/>
      <c r="G53" s="13"/>
      <c r="H53" s="13"/>
      <c r="I53" s="13"/>
    </row>
    <row r="54" spans="1:11" s="1" customFormat="1" ht="12.75" customHeight="1" x14ac:dyDescent="0.25">
      <c r="A54" s="14" t="s">
        <v>15</v>
      </c>
      <c r="B54" s="28" t="s">
        <v>16</v>
      </c>
      <c r="C54" s="28"/>
      <c r="D54" s="15">
        <f>SUM(D56:D63)</f>
        <v>84433134</v>
      </c>
      <c r="E54" s="15">
        <f>SUM(E56:E63)</f>
        <v>21940314</v>
      </c>
      <c r="F54" s="15">
        <f t="shared" ref="F54:I54" si="14">SUM(F56:F63)</f>
        <v>106373448</v>
      </c>
      <c r="G54" s="15">
        <f t="shared" si="14"/>
        <v>102779593</v>
      </c>
      <c r="H54" s="15">
        <f t="shared" si="14"/>
        <v>100741925</v>
      </c>
      <c r="I54" s="15">
        <f t="shared" si="14"/>
        <v>3593855</v>
      </c>
    </row>
    <row r="55" spans="1:11" s="1" customFormat="1" ht="3" customHeight="1" x14ac:dyDescent="0.25">
      <c r="D55" s="13"/>
      <c r="E55" s="13"/>
      <c r="F55" s="13"/>
      <c r="G55" s="13"/>
      <c r="H55" s="13"/>
      <c r="I55" s="13"/>
    </row>
    <row r="56" spans="1:11" s="1" customFormat="1" ht="12.75" customHeight="1" x14ac:dyDescent="0.25">
      <c r="B56" s="16" t="s">
        <v>17</v>
      </c>
      <c r="C56" s="17" t="s">
        <v>18</v>
      </c>
      <c r="D56" s="18">
        <v>0</v>
      </c>
      <c r="E56" s="18">
        <v>0</v>
      </c>
      <c r="F56" s="18">
        <f t="shared" ref="F56:F63" si="15">D56+E56</f>
        <v>0</v>
      </c>
      <c r="G56" s="13">
        <v>0</v>
      </c>
      <c r="H56" s="18">
        <v>0</v>
      </c>
      <c r="I56" s="18">
        <f t="shared" ref="I56:I63" si="16">F56-G56</f>
        <v>0</v>
      </c>
    </row>
    <row r="57" spans="1:11" s="1" customFormat="1" ht="12.75" customHeight="1" x14ac:dyDescent="0.25">
      <c r="B57" s="16" t="s">
        <v>19</v>
      </c>
      <c r="C57" s="17" t="s">
        <v>20</v>
      </c>
      <c r="D57" s="18">
        <v>6498295</v>
      </c>
      <c r="E57" s="18">
        <v>11369946</v>
      </c>
      <c r="F57" s="18">
        <f t="shared" si="15"/>
        <v>17868241</v>
      </c>
      <c r="G57" s="13">
        <v>16576081</v>
      </c>
      <c r="H57" s="18">
        <v>14789681</v>
      </c>
      <c r="I57" s="18">
        <f t="shared" si="16"/>
        <v>1292160</v>
      </c>
    </row>
    <row r="58" spans="1:11" s="1" customFormat="1" ht="12.75" customHeight="1" x14ac:dyDescent="0.25">
      <c r="B58" s="16" t="s">
        <v>21</v>
      </c>
      <c r="C58" s="17" t="s">
        <v>22</v>
      </c>
      <c r="D58" s="18">
        <v>5527829</v>
      </c>
      <c r="E58" s="18">
        <v>3217657</v>
      </c>
      <c r="F58" s="18">
        <f t="shared" si="15"/>
        <v>8745486</v>
      </c>
      <c r="G58" s="13">
        <v>8745486</v>
      </c>
      <c r="H58" s="18">
        <v>8745486</v>
      </c>
      <c r="I58" s="18">
        <f t="shared" si="16"/>
        <v>0</v>
      </c>
    </row>
    <row r="59" spans="1:11" s="1" customFormat="1" ht="12.75" customHeight="1" x14ac:dyDescent="0.25">
      <c r="B59" s="16" t="s">
        <v>23</v>
      </c>
      <c r="C59" s="17" t="s">
        <v>24</v>
      </c>
      <c r="D59" s="18">
        <v>0</v>
      </c>
      <c r="E59" s="18">
        <v>0</v>
      </c>
      <c r="F59" s="18">
        <f t="shared" si="15"/>
        <v>0</v>
      </c>
      <c r="G59" s="13">
        <v>0</v>
      </c>
      <c r="H59" s="18">
        <v>0</v>
      </c>
      <c r="I59" s="18">
        <f t="shared" si="16"/>
        <v>0</v>
      </c>
    </row>
    <row r="60" spans="1:11" s="1" customFormat="1" ht="12.75" customHeight="1" x14ac:dyDescent="0.25">
      <c r="B60" s="16" t="s">
        <v>25</v>
      </c>
      <c r="C60" s="17" t="s">
        <v>26</v>
      </c>
      <c r="D60" s="18">
        <v>0</v>
      </c>
      <c r="E60" s="18">
        <v>1037202</v>
      </c>
      <c r="F60" s="18">
        <f t="shared" si="15"/>
        <v>1037202</v>
      </c>
      <c r="G60" s="13">
        <v>1037202</v>
      </c>
      <c r="H60" s="18">
        <v>1037202</v>
      </c>
      <c r="I60" s="18">
        <f t="shared" si="16"/>
        <v>0</v>
      </c>
    </row>
    <row r="61" spans="1:11" s="1" customFormat="1" ht="12.75" customHeight="1" x14ac:dyDescent="0.25">
      <c r="B61" s="16" t="s">
        <v>27</v>
      </c>
      <c r="C61" s="17" t="s">
        <v>28</v>
      </c>
      <c r="D61" s="18">
        <v>0</v>
      </c>
      <c r="E61" s="18">
        <v>0</v>
      </c>
      <c r="F61" s="18">
        <f t="shared" si="15"/>
        <v>0</v>
      </c>
      <c r="G61" s="13">
        <v>0</v>
      </c>
      <c r="H61" s="18">
        <v>0</v>
      </c>
      <c r="I61" s="18">
        <f t="shared" si="16"/>
        <v>0</v>
      </c>
    </row>
    <row r="62" spans="1:11" s="1" customFormat="1" ht="25.5" customHeight="1" x14ac:dyDescent="0.25">
      <c r="B62" s="16" t="s">
        <v>29</v>
      </c>
      <c r="C62" s="17" t="s">
        <v>30</v>
      </c>
      <c r="D62" s="18">
        <v>52853754</v>
      </c>
      <c r="E62" s="18">
        <v>12922799</v>
      </c>
      <c r="F62" s="18">
        <f t="shared" si="15"/>
        <v>65776553</v>
      </c>
      <c r="G62" s="13">
        <v>63633842</v>
      </c>
      <c r="H62" s="18">
        <v>63382574</v>
      </c>
      <c r="I62" s="18">
        <f t="shared" si="16"/>
        <v>2142711</v>
      </c>
    </row>
    <row r="63" spans="1:11" s="1" customFormat="1" ht="12.75" customHeight="1" x14ac:dyDescent="0.25">
      <c r="B63" s="16" t="s">
        <v>31</v>
      </c>
      <c r="C63" s="17" t="s">
        <v>32</v>
      </c>
      <c r="D63" s="18">
        <v>19553256</v>
      </c>
      <c r="E63" s="18">
        <v>-6607290</v>
      </c>
      <c r="F63" s="18">
        <f t="shared" si="15"/>
        <v>12945966</v>
      </c>
      <c r="G63" s="13">
        <v>12786982</v>
      </c>
      <c r="H63" s="18">
        <v>12786982</v>
      </c>
      <c r="I63" s="18">
        <f t="shared" si="16"/>
        <v>158984</v>
      </c>
    </row>
    <row r="64" spans="1:11" s="1" customFormat="1" ht="4.5" customHeight="1" x14ac:dyDescent="0.25">
      <c r="D64" s="13"/>
      <c r="E64" s="13"/>
      <c r="F64" s="13"/>
      <c r="G64" s="13"/>
      <c r="H64" s="13"/>
      <c r="I64" s="13"/>
    </row>
    <row r="65" spans="1:9" s="1" customFormat="1" ht="12.75" customHeight="1" x14ac:dyDescent="0.25">
      <c r="A65" s="14" t="s">
        <v>33</v>
      </c>
      <c r="B65" s="28" t="s">
        <v>34</v>
      </c>
      <c r="C65" s="28"/>
      <c r="D65" s="15">
        <f>SUM(D67:D73)</f>
        <v>24546533132</v>
      </c>
      <c r="E65" s="15">
        <f t="shared" ref="E65:I65" si="17">SUM(E67:E73)</f>
        <v>2562990691</v>
      </c>
      <c r="F65" s="15">
        <f t="shared" si="17"/>
        <v>27109523823</v>
      </c>
      <c r="G65" s="15">
        <f t="shared" si="17"/>
        <v>26913072019</v>
      </c>
      <c r="H65" s="15">
        <f t="shared" si="17"/>
        <v>26470479258</v>
      </c>
      <c r="I65" s="15">
        <f t="shared" si="17"/>
        <v>196451804</v>
      </c>
    </row>
    <row r="66" spans="1:9" s="1" customFormat="1" ht="3" customHeight="1" x14ac:dyDescent="0.25">
      <c r="D66" s="13"/>
      <c r="E66" s="13"/>
      <c r="F66" s="13"/>
      <c r="G66" s="13"/>
      <c r="H66" s="13"/>
      <c r="I66" s="13"/>
    </row>
    <row r="67" spans="1:9" s="1" customFormat="1" ht="12.75" customHeight="1" x14ac:dyDescent="0.25">
      <c r="B67" s="16" t="s">
        <v>35</v>
      </c>
      <c r="C67" s="17" t="s">
        <v>36</v>
      </c>
      <c r="D67" s="18">
        <v>0</v>
      </c>
      <c r="E67" s="18">
        <v>12171834</v>
      </c>
      <c r="F67" s="18">
        <f t="shared" ref="F67:F73" si="18">D67+E67</f>
        <v>12171834</v>
      </c>
      <c r="G67" s="13">
        <v>9268660</v>
      </c>
      <c r="H67" s="13">
        <v>8747600</v>
      </c>
      <c r="I67" s="18">
        <f t="shared" ref="I67:I73" si="19">F67-G67</f>
        <v>2903174</v>
      </c>
    </row>
    <row r="68" spans="1:9" s="1" customFormat="1" ht="12.75" customHeight="1" x14ac:dyDescent="0.25">
      <c r="B68" s="16" t="s">
        <v>37</v>
      </c>
      <c r="C68" s="17" t="s">
        <v>38</v>
      </c>
      <c r="D68" s="18">
        <v>1127014289</v>
      </c>
      <c r="E68" s="18">
        <v>-110233738</v>
      </c>
      <c r="F68" s="18">
        <f t="shared" si="18"/>
        <v>1016780551</v>
      </c>
      <c r="G68" s="13">
        <v>1016535611</v>
      </c>
      <c r="H68" s="13">
        <v>831103429</v>
      </c>
      <c r="I68" s="18">
        <f t="shared" si="19"/>
        <v>244940</v>
      </c>
    </row>
    <row r="69" spans="1:9" s="1" customFormat="1" ht="12.75" customHeight="1" x14ac:dyDescent="0.25">
      <c r="B69" s="16" t="s">
        <v>39</v>
      </c>
      <c r="C69" s="17" t="s">
        <v>40</v>
      </c>
      <c r="D69" s="18">
        <v>0</v>
      </c>
      <c r="E69" s="18">
        <v>0</v>
      </c>
      <c r="F69" s="18">
        <f t="shared" si="18"/>
        <v>0</v>
      </c>
      <c r="G69" s="13">
        <v>0</v>
      </c>
      <c r="H69" s="13">
        <v>0</v>
      </c>
      <c r="I69" s="18">
        <f t="shared" si="19"/>
        <v>0</v>
      </c>
    </row>
    <row r="70" spans="1:9" s="1" customFormat="1" ht="25.5" customHeight="1" x14ac:dyDescent="0.25">
      <c r="B70" s="16" t="s">
        <v>41</v>
      </c>
      <c r="C70" s="17" t="s">
        <v>42</v>
      </c>
      <c r="D70" s="18">
        <v>396652768</v>
      </c>
      <c r="E70" s="18">
        <v>30422454</v>
      </c>
      <c r="F70" s="18">
        <f t="shared" si="18"/>
        <v>427075222</v>
      </c>
      <c r="G70" s="13">
        <v>413959294</v>
      </c>
      <c r="H70" s="13">
        <v>335365216</v>
      </c>
      <c r="I70" s="18">
        <f t="shared" si="19"/>
        <v>13115928</v>
      </c>
    </row>
    <row r="71" spans="1:9" s="1" customFormat="1" ht="12.75" customHeight="1" x14ac:dyDescent="0.25">
      <c r="B71" s="16" t="s">
        <v>43</v>
      </c>
      <c r="C71" s="17" t="s">
        <v>44</v>
      </c>
      <c r="D71" s="18">
        <v>21382204201</v>
      </c>
      <c r="E71" s="18">
        <v>2899421481</v>
      </c>
      <c r="F71" s="18">
        <f t="shared" si="18"/>
        <v>24281625682</v>
      </c>
      <c r="G71" s="13">
        <v>24102951685</v>
      </c>
      <c r="H71" s="18">
        <v>23929752640</v>
      </c>
      <c r="I71" s="18">
        <f t="shared" si="19"/>
        <v>178673997</v>
      </c>
    </row>
    <row r="72" spans="1:9" s="1" customFormat="1" ht="12.75" customHeight="1" x14ac:dyDescent="0.25">
      <c r="B72" s="16" t="s">
        <v>45</v>
      </c>
      <c r="C72" s="17" t="s">
        <v>46</v>
      </c>
      <c r="D72" s="18">
        <v>1640661874</v>
      </c>
      <c r="E72" s="18">
        <v>-268791340</v>
      </c>
      <c r="F72" s="18">
        <f t="shared" si="18"/>
        <v>1371870534</v>
      </c>
      <c r="G72" s="13">
        <v>1370356769</v>
      </c>
      <c r="H72" s="18">
        <v>1365510373</v>
      </c>
      <c r="I72" s="18">
        <f t="shared" si="19"/>
        <v>1513765</v>
      </c>
    </row>
    <row r="73" spans="1:9" s="1" customFormat="1" ht="12.75" customHeight="1" x14ac:dyDescent="0.25">
      <c r="B73" s="16" t="s">
        <v>47</v>
      </c>
      <c r="C73" s="17" t="s">
        <v>48</v>
      </c>
      <c r="D73" s="18">
        <v>0</v>
      </c>
      <c r="E73" s="18">
        <v>0</v>
      </c>
      <c r="F73" s="18">
        <f t="shared" si="18"/>
        <v>0</v>
      </c>
      <c r="G73" s="13">
        <v>0</v>
      </c>
      <c r="H73" s="18">
        <v>0</v>
      </c>
      <c r="I73" s="18">
        <f t="shared" si="19"/>
        <v>0</v>
      </c>
    </row>
    <row r="74" spans="1:9" s="1" customFormat="1" ht="4.5" customHeight="1" x14ac:dyDescent="0.25">
      <c r="A74" s="19"/>
      <c r="B74" s="19"/>
      <c r="C74" s="19"/>
      <c r="D74" s="20"/>
      <c r="E74" s="20"/>
      <c r="F74" s="20"/>
      <c r="G74" s="20"/>
      <c r="H74" s="20"/>
      <c r="I74" s="20"/>
    </row>
    <row r="75" spans="1:9" s="1" customFormat="1" ht="12.75" customHeight="1" x14ac:dyDescent="0.25">
      <c r="A75" s="14" t="s">
        <v>49</v>
      </c>
      <c r="B75" s="28" t="s">
        <v>50</v>
      </c>
      <c r="C75" s="28"/>
      <c r="D75" s="15">
        <f>SUM(D77:D85)</f>
        <v>919439746</v>
      </c>
      <c r="E75" s="15">
        <f>SUM(E77:E85)</f>
        <v>-540448159</v>
      </c>
      <c r="F75" s="15">
        <f>SUM(F77:F85)</f>
        <v>378991587</v>
      </c>
      <c r="G75" s="15">
        <f t="shared" ref="G75:I75" si="20">SUM(G77:G85)</f>
        <v>368663578</v>
      </c>
      <c r="H75" s="15">
        <f t="shared" si="20"/>
        <v>313453482</v>
      </c>
      <c r="I75" s="15">
        <f t="shared" si="20"/>
        <v>10328009</v>
      </c>
    </row>
    <row r="76" spans="1:9" s="1" customFormat="1" ht="3" customHeight="1" x14ac:dyDescent="0.25">
      <c r="D76" s="13"/>
      <c r="E76" s="13"/>
      <c r="F76" s="13"/>
      <c r="G76" s="13"/>
      <c r="H76" s="13"/>
      <c r="I76" s="13"/>
    </row>
    <row r="77" spans="1:9" s="1" customFormat="1" ht="25.5" customHeight="1" x14ac:dyDescent="0.25">
      <c r="B77" s="16" t="s">
        <v>51</v>
      </c>
      <c r="C77" s="17" t="s">
        <v>52</v>
      </c>
      <c r="D77" s="18">
        <v>118678650</v>
      </c>
      <c r="E77" s="18">
        <v>-39534421</v>
      </c>
      <c r="F77" s="18">
        <f t="shared" ref="F77:F85" si="21">D77+E77</f>
        <v>79144229</v>
      </c>
      <c r="G77" s="13">
        <v>71662984</v>
      </c>
      <c r="H77" s="18">
        <v>56689187</v>
      </c>
      <c r="I77" s="18">
        <f t="shared" ref="I77:I85" si="22">F77-G77</f>
        <v>7481245</v>
      </c>
    </row>
    <row r="78" spans="1:9" s="1" customFormat="1" ht="12.75" customHeight="1" x14ac:dyDescent="0.25">
      <c r="B78" s="16" t="s">
        <v>53</v>
      </c>
      <c r="C78" s="17" t="s">
        <v>54</v>
      </c>
      <c r="D78" s="18">
        <v>0</v>
      </c>
      <c r="E78" s="18">
        <v>0</v>
      </c>
      <c r="F78" s="18">
        <f t="shared" si="21"/>
        <v>0</v>
      </c>
      <c r="G78" s="13">
        <v>0</v>
      </c>
      <c r="H78" s="18">
        <v>0</v>
      </c>
      <c r="I78" s="18">
        <f t="shared" si="22"/>
        <v>0</v>
      </c>
    </row>
    <row r="79" spans="1:9" s="1" customFormat="1" ht="12.75" customHeight="1" x14ac:dyDescent="0.25">
      <c r="B79" s="16" t="s">
        <v>55</v>
      </c>
      <c r="C79" s="17" t="s">
        <v>56</v>
      </c>
      <c r="D79" s="18">
        <v>151076240</v>
      </c>
      <c r="E79" s="18">
        <v>144629304</v>
      </c>
      <c r="F79" s="18">
        <f t="shared" si="21"/>
        <v>295705544</v>
      </c>
      <c r="G79" s="13">
        <v>294738056</v>
      </c>
      <c r="H79" s="18">
        <v>254501757</v>
      </c>
      <c r="I79" s="18">
        <f t="shared" si="22"/>
        <v>967488</v>
      </c>
    </row>
    <row r="80" spans="1:9" s="1" customFormat="1" ht="12.75" customHeight="1" x14ac:dyDescent="0.25">
      <c r="B80" s="16" t="s">
        <v>57</v>
      </c>
      <c r="C80" s="17" t="s">
        <v>58</v>
      </c>
      <c r="D80" s="18">
        <v>0</v>
      </c>
      <c r="E80" s="18">
        <v>0</v>
      </c>
      <c r="F80" s="18">
        <f t="shared" si="21"/>
        <v>0</v>
      </c>
      <c r="G80" s="13">
        <v>0</v>
      </c>
      <c r="H80" s="18">
        <v>0</v>
      </c>
      <c r="I80" s="18">
        <f t="shared" si="22"/>
        <v>0</v>
      </c>
    </row>
    <row r="81" spans="1:11" s="1" customFormat="1" ht="12.75" customHeight="1" x14ac:dyDescent="0.25">
      <c r="B81" s="16" t="s">
        <v>59</v>
      </c>
      <c r="C81" s="17" t="s">
        <v>60</v>
      </c>
      <c r="D81" s="18">
        <v>624684856</v>
      </c>
      <c r="E81" s="18">
        <v>-623493042</v>
      </c>
      <c r="F81" s="18">
        <f t="shared" si="21"/>
        <v>1191814</v>
      </c>
      <c r="G81" s="13">
        <v>809809</v>
      </c>
      <c r="H81" s="18">
        <v>809809</v>
      </c>
      <c r="I81" s="18">
        <f t="shared" si="22"/>
        <v>382005</v>
      </c>
    </row>
    <row r="82" spans="1:11" s="1" customFormat="1" ht="12.75" customHeight="1" x14ac:dyDescent="0.25">
      <c r="B82" s="16" t="s">
        <v>61</v>
      </c>
      <c r="C82" s="17" t="s">
        <v>62</v>
      </c>
      <c r="D82" s="18">
        <v>0</v>
      </c>
      <c r="E82" s="18">
        <v>0</v>
      </c>
      <c r="F82" s="18">
        <f t="shared" si="21"/>
        <v>0</v>
      </c>
      <c r="G82" s="13">
        <v>0</v>
      </c>
      <c r="H82" s="18">
        <v>0</v>
      </c>
      <c r="I82" s="18">
        <f t="shared" si="22"/>
        <v>0</v>
      </c>
    </row>
    <row r="83" spans="1:11" s="1" customFormat="1" ht="12.75" customHeight="1" x14ac:dyDescent="0.25">
      <c r="B83" s="16" t="s">
        <v>63</v>
      </c>
      <c r="C83" s="17" t="s">
        <v>64</v>
      </c>
      <c r="D83" s="18">
        <v>25000000</v>
      </c>
      <c r="E83" s="18">
        <v>-22050000</v>
      </c>
      <c r="F83" s="18">
        <f t="shared" si="21"/>
        <v>2950000</v>
      </c>
      <c r="G83" s="13">
        <v>1452729</v>
      </c>
      <c r="H83" s="18">
        <v>1452729</v>
      </c>
      <c r="I83" s="18">
        <f t="shared" si="22"/>
        <v>1497271</v>
      </c>
    </row>
    <row r="84" spans="1:11" s="1" customFormat="1" ht="12.75" customHeight="1" x14ac:dyDescent="0.25">
      <c r="B84" s="16" t="s">
        <v>65</v>
      </c>
      <c r="C84" s="17" t="s">
        <v>66</v>
      </c>
      <c r="D84" s="18">
        <v>0</v>
      </c>
      <c r="E84" s="18">
        <v>0</v>
      </c>
      <c r="F84" s="18">
        <f t="shared" si="21"/>
        <v>0</v>
      </c>
      <c r="G84" s="13">
        <v>0</v>
      </c>
      <c r="H84" s="18">
        <v>0</v>
      </c>
      <c r="I84" s="18">
        <f t="shared" si="22"/>
        <v>0</v>
      </c>
    </row>
    <row r="85" spans="1:11" s="1" customFormat="1" ht="12.75" customHeight="1" x14ac:dyDescent="0.25">
      <c r="B85" s="16" t="s">
        <v>67</v>
      </c>
      <c r="C85" s="17" t="s">
        <v>68</v>
      </c>
      <c r="D85" s="18">
        <v>0</v>
      </c>
      <c r="E85" s="18">
        <v>0</v>
      </c>
      <c r="F85" s="18">
        <f t="shared" si="21"/>
        <v>0</v>
      </c>
      <c r="G85" s="13">
        <v>0</v>
      </c>
      <c r="H85" s="18">
        <v>0</v>
      </c>
      <c r="I85" s="18">
        <f t="shared" si="22"/>
        <v>0</v>
      </c>
    </row>
    <row r="86" spans="1:11" s="1" customFormat="1" ht="4.5" customHeight="1" x14ac:dyDescent="0.25">
      <c r="D86" s="13"/>
      <c r="E86" s="13"/>
      <c r="F86" s="13"/>
      <c r="G86" s="13"/>
      <c r="H86" s="13"/>
      <c r="I86" s="13"/>
    </row>
    <row r="87" spans="1:11" s="1" customFormat="1" ht="12.75" customHeight="1" x14ac:dyDescent="0.25">
      <c r="A87" s="14" t="s">
        <v>69</v>
      </c>
      <c r="B87" s="28" t="s">
        <v>70</v>
      </c>
      <c r="C87" s="28"/>
      <c r="D87" s="15">
        <f>SUM(D89:D92)</f>
        <v>18831242399</v>
      </c>
      <c r="E87" s="15">
        <f t="shared" ref="E87:I87" si="23">SUM(E89:E92)</f>
        <v>-609921805</v>
      </c>
      <c r="F87" s="15">
        <f t="shared" si="23"/>
        <v>18221320594</v>
      </c>
      <c r="G87" s="15">
        <f t="shared" si="23"/>
        <v>18221320594</v>
      </c>
      <c r="H87" s="15">
        <f t="shared" si="23"/>
        <v>18221320594</v>
      </c>
      <c r="I87" s="15">
        <f t="shared" si="23"/>
        <v>0</v>
      </c>
    </row>
    <row r="88" spans="1:11" s="1" customFormat="1" ht="3" customHeight="1" x14ac:dyDescent="0.25">
      <c r="D88" s="13"/>
      <c r="E88" s="13"/>
      <c r="F88" s="13"/>
      <c r="G88" s="13"/>
      <c r="H88" s="13"/>
      <c r="I88" s="13"/>
    </row>
    <row r="89" spans="1:11" s="1" customFormat="1" ht="25.5" customHeight="1" x14ac:dyDescent="0.25">
      <c r="B89" s="16" t="s">
        <v>71</v>
      </c>
      <c r="C89" s="17" t="s">
        <v>72</v>
      </c>
      <c r="D89" s="18">
        <v>934187461</v>
      </c>
      <c r="E89" s="18">
        <v>0</v>
      </c>
      <c r="F89" s="18">
        <f t="shared" ref="F89:F92" si="24">D89+E89</f>
        <v>934187461</v>
      </c>
      <c r="G89" s="13">
        <v>934187461</v>
      </c>
      <c r="H89" s="18">
        <v>934187461</v>
      </c>
      <c r="I89" s="18">
        <f t="shared" ref="I89:I92" si="25">F89-G89</f>
        <v>0</v>
      </c>
    </row>
    <row r="90" spans="1:11" s="1" customFormat="1" ht="37.5" customHeight="1" x14ac:dyDescent="0.25">
      <c r="B90" s="16" t="s">
        <v>73</v>
      </c>
      <c r="C90" s="17" t="s">
        <v>74</v>
      </c>
      <c r="D90" s="18">
        <v>17897054938</v>
      </c>
      <c r="E90" s="18">
        <v>-609921805</v>
      </c>
      <c r="F90" s="18">
        <f t="shared" si="24"/>
        <v>17287133133</v>
      </c>
      <c r="G90" s="13">
        <v>17287133133</v>
      </c>
      <c r="H90" s="18">
        <v>17287133133</v>
      </c>
      <c r="I90" s="18">
        <f t="shared" si="25"/>
        <v>0</v>
      </c>
    </row>
    <row r="91" spans="1:11" s="1" customFormat="1" ht="12.75" customHeight="1" x14ac:dyDescent="0.25">
      <c r="B91" s="16" t="s">
        <v>75</v>
      </c>
      <c r="C91" s="17" t="s">
        <v>76</v>
      </c>
      <c r="D91" s="18">
        <v>0</v>
      </c>
      <c r="E91" s="18">
        <v>0</v>
      </c>
      <c r="F91" s="18">
        <f t="shared" si="24"/>
        <v>0</v>
      </c>
      <c r="G91" s="13">
        <v>0</v>
      </c>
      <c r="H91" s="18">
        <v>0</v>
      </c>
      <c r="I91" s="18">
        <f t="shared" si="25"/>
        <v>0</v>
      </c>
    </row>
    <row r="92" spans="1:11" s="1" customFormat="1" ht="12.75" customHeight="1" x14ac:dyDescent="0.25">
      <c r="B92" s="16" t="s">
        <v>77</v>
      </c>
      <c r="C92" s="17" t="s">
        <v>78</v>
      </c>
      <c r="D92" s="18">
        <v>0</v>
      </c>
      <c r="E92" s="18">
        <v>0</v>
      </c>
      <c r="F92" s="18">
        <f t="shared" si="24"/>
        <v>0</v>
      </c>
      <c r="G92" s="13">
        <v>0</v>
      </c>
      <c r="H92" s="18">
        <v>0</v>
      </c>
      <c r="I92" s="18">
        <f t="shared" si="25"/>
        <v>0</v>
      </c>
    </row>
    <row r="93" spans="1:11" s="1" customFormat="1" ht="2.25" customHeight="1" x14ac:dyDescent="0.25">
      <c r="B93" s="16"/>
      <c r="C93" s="17"/>
      <c r="D93" s="18"/>
      <c r="E93" s="18"/>
      <c r="F93" s="18"/>
      <c r="G93" s="13"/>
      <c r="H93" s="18"/>
      <c r="I93" s="18"/>
    </row>
    <row r="94" spans="1:11" s="12" customFormat="1" ht="15.95" customHeight="1" x14ac:dyDescent="0.25">
      <c r="A94" s="29" t="s">
        <v>80</v>
      </c>
      <c r="B94" s="29"/>
      <c r="C94" s="29"/>
      <c r="D94" s="21">
        <f t="shared" ref="D94:I94" si="26">SUM(D10,D52)</f>
        <v>76846271280</v>
      </c>
      <c r="E94" s="21">
        <f t="shared" si="26"/>
        <v>3236522360</v>
      </c>
      <c r="F94" s="21">
        <f t="shared" si="26"/>
        <v>80082793640</v>
      </c>
      <c r="G94" s="21">
        <f t="shared" si="26"/>
        <v>72912607139</v>
      </c>
      <c r="H94" s="21">
        <f t="shared" si="26"/>
        <v>71981230403</v>
      </c>
      <c r="I94" s="21">
        <f t="shared" si="26"/>
        <v>7170186501</v>
      </c>
      <c r="J94" s="10"/>
      <c r="K94" s="11"/>
    </row>
    <row r="95" spans="1:11" s="1" customFormat="1" ht="12.75" customHeight="1" x14ac:dyDescent="0.25">
      <c r="A95" s="22" t="s">
        <v>81</v>
      </c>
      <c r="B95" s="23"/>
      <c r="C95" s="23"/>
      <c r="D95" s="13"/>
      <c r="E95" s="13"/>
      <c r="F95" s="13"/>
      <c r="G95" s="13"/>
      <c r="H95" s="13"/>
      <c r="I95" s="13"/>
    </row>
    <row r="96" spans="1:11" s="1" customFormat="1" ht="12.75" customHeight="1" x14ac:dyDescent="0.25">
      <c r="D96" s="13"/>
      <c r="E96" s="13"/>
      <c r="F96" s="13"/>
      <c r="G96" s="13"/>
      <c r="H96" s="13"/>
      <c r="I96" s="13"/>
    </row>
    <row r="98" spans="4:9" x14ac:dyDescent="0.25">
      <c r="D98" s="24"/>
      <c r="E98" s="24"/>
      <c r="F98" s="24"/>
      <c r="G98" s="24"/>
      <c r="H98" s="24"/>
      <c r="I98" s="24"/>
    </row>
    <row r="105" spans="4:9" x14ac:dyDescent="0.25">
      <c r="D105" s="25"/>
      <c r="E105" s="25"/>
      <c r="F105" s="25"/>
      <c r="G105" s="25"/>
      <c r="H105" s="25"/>
      <c r="I105" s="25"/>
    </row>
  </sheetData>
  <mergeCells count="20">
    <mergeCell ref="B23:C23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A10:C10"/>
    <mergeCell ref="B12:C12"/>
    <mergeCell ref="B87:C87"/>
    <mergeCell ref="A94:C94"/>
    <mergeCell ref="B33:C33"/>
    <mergeCell ref="B45:C45"/>
    <mergeCell ref="A52:C52"/>
    <mergeCell ref="B54:C54"/>
    <mergeCell ref="B65:C65"/>
    <mergeCell ref="B75:C7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2023-03-15T23:13:34Z</dcterms:created>
  <dcterms:modified xsi:type="dcterms:W3CDTF">2023-03-15T23:19:52Z</dcterms:modified>
</cp:coreProperties>
</file>