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4to Trimestre\2 PODER EJECUTIVO\"/>
    </mc:Choice>
  </mc:AlternateContent>
  <xr:revisionPtr revIDLastSave="0" documentId="13_ncr:1_{09045AC0-F21E-4526-8501-AF6CAEE3C061}" xr6:coauthVersionLast="40" xr6:coauthVersionMax="40" xr10:uidLastSave="{00000000-0000-0000-0000-000000000000}"/>
  <bookViews>
    <workbookView xWindow="0" yWindow="0" windowWidth="25200" windowHeight="11775" xr2:uid="{E7A4F4ED-269F-4CAF-9502-E30DBC6D8FB8}"/>
  </bookViews>
  <sheets>
    <sheet name="33 LDF-6b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8" i="1" l="1"/>
  <c r="I78" i="1" s="1"/>
  <c r="F77" i="1"/>
  <c r="I77" i="1" s="1"/>
  <c r="F76" i="1"/>
  <c r="I76" i="1" s="1"/>
  <c r="F75" i="1"/>
  <c r="I75" i="1" s="1"/>
  <c r="F74" i="1"/>
  <c r="I74" i="1" s="1"/>
  <c r="F73" i="1"/>
  <c r="I73" i="1" s="1"/>
  <c r="F72" i="1"/>
  <c r="I72" i="1" s="1"/>
  <c r="F71" i="1"/>
  <c r="I71" i="1" s="1"/>
  <c r="F70" i="1"/>
  <c r="I70" i="1" s="1"/>
  <c r="F69" i="1"/>
  <c r="I69" i="1" s="1"/>
  <c r="F68" i="1"/>
  <c r="I68" i="1" s="1"/>
  <c r="F67" i="1"/>
  <c r="I67" i="1" s="1"/>
  <c r="F66" i="1"/>
  <c r="I66" i="1" s="1"/>
  <c r="F65" i="1"/>
  <c r="I65" i="1" s="1"/>
  <c r="F64" i="1"/>
  <c r="I64" i="1" s="1"/>
  <c r="F63" i="1"/>
  <c r="I63" i="1" s="1"/>
  <c r="F62" i="1"/>
  <c r="I62" i="1" s="1"/>
  <c r="F61" i="1"/>
  <c r="I61" i="1" s="1"/>
  <c r="F60" i="1"/>
  <c r="I60" i="1" s="1"/>
  <c r="F59" i="1"/>
  <c r="I59" i="1" s="1"/>
  <c r="F58" i="1"/>
  <c r="I58" i="1" s="1"/>
  <c r="F57" i="1"/>
  <c r="I57" i="1" s="1"/>
  <c r="H56" i="1"/>
  <c r="H45" i="1" s="1"/>
  <c r="G56" i="1"/>
  <c r="G45" i="1" s="1"/>
  <c r="G80" i="1" s="1"/>
  <c r="E56" i="1"/>
  <c r="E45" i="1" s="1"/>
  <c r="D56" i="1"/>
  <c r="F56" i="1" s="1"/>
  <c r="F55" i="1"/>
  <c r="I55" i="1" s="1"/>
  <c r="F54" i="1"/>
  <c r="I54" i="1" s="1"/>
  <c r="F53" i="1"/>
  <c r="I53" i="1" s="1"/>
  <c r="F52" i="1"/>
  <c r="I52" i="1" s="1"/>
  <c r="F51" i="1"/>
  <c r="I51" i="1" s="1"/>
  <c r="F50" i="1"/>
  <c r="I50" i="1" s="1"/>
  <c r="F49" i="1"/>
  <c r="I49" i="1" s="1"/>
  <c r="F48" i="1"/>
  <c r="I48" i="1" s="1"/>
  <c r="F47" i="1"/>
  <c r="I47" i="1" s="1"/>
  <c r="F46" i="1"/>
  <c r="I46" i="1" s="1"/>
  <c r="F43" i="1"/>
  <c r="I43" i="1" s="1"/>
  <c r="F42" i="1"/>
  <c r="I42" i="1" s="1"/>
  <c r="F41" i="1"/>
  <c r="I41" i="1" s="1"/>
  <c r="F40" i="1"/>
  <c r="I40" i="1" s="1"/>
  <c r="F39" i="1"/>
  <c r="I39" i="1" s="1"/>
  <c r="F38" i="1"/>
  <c r="I38" i="1" s="1"/>
  <c r="F37" i="1"/>
  <c r="I37" i="1" s="1"/>
  <c r="F36" i="1"/>
  <c r="I36" i="1" s="1"/>
  <c r="F35" i="1"/>
  <c r="I35" i="1" s="1"/>
  <c r="F34" i="1"/>
  <c r="I34" i="1" s="1"/>
  <c r="F33" i="1"/>
  <c r="I33" i="1" s="1"/>
  <c r="F32" i="1"/>
  <c r="I32" i="1" s="1"/>
  <c r="F31" i="1"/>
  <c r="I31" i="1" s="1"/>
  <c r="F30" i="1"/>
  <c r="I30" i="1" s="1"/>
  <c r="F29" i="1"/>
  <c r="I29" i="1" s="1"/>
  <c r="F28" i="1"/>
  <c r="I28" i="1" s="1"/>
  <c r="F27" i="1"/>
  <c r="I27" i="1" s="1"/>
  <c r="F26" i="1"/>
  <c r="I26" i="1" s="1"/>
  <c r="F25" i="1"/>
  <c r="I25" i="1" s="1"/>
  <c r="F24" i="1"/>
  <c r="I24" i="1" s="1"/>
  <c r="F23" i="1"/>
  <c r="F21" i="1" s="1"/>
  <c r="I21" i="1" s="1"/>
  <c r="F22" i="1"/>
  <c r="I22" i="1" s="1"/>
  <c r="H21" i="1"/>
  <c r="H10" i="1" s="1"/>
  <c r="G21" i="1"/>
  <c r="E21" i="1"/>
  <c r="E10" i="1" s="1"/>
  <c r="D21" i="1"/>
  <c r="D10" i="1" s="1"/>
  <c r="F20" i="1"/>
  <c r="I20" i="1" s="1"/>
  <c r="F19" i="1"/>
  <c r="I19" i="1" s="1"/>
  <c r="F18" i="1"/>
  <c r="I18" i="1" s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F11" i="1"/>
  <c r="I11" i="1" s="1"/>
  <c r="G10" i="1"/>
  <c r="H80" i="1" l="1"/>
  <c r="I56" i="1"/>
  <c r="I45" i="1" s="1"/>
  <c r="F45" i="1"/>
  <c r="I10" i="1"/>
  <c r="E80" i="1"/>
  <c r="F10" i="1"/>
  <c r="I23" i="1"/>
  <c r="D45" i="1"/>
  <c r="D80" i="1" s="1"/>
  <c r="F80" i="1" l="1"/>
  <c r="I80" i="1" s="1"/>
</calcChain>
</file>

<file path=xl/sharedStrings.xml><?xml version="1.0" encoding="utf-8"?>
<sst xmlns="http://schemas.openxmlformats.org/spreadsheetml/2006/main" count="84" uniqueCount="51">
  <si>
    <t>GOBIERNO CONSTITUCIONAL DEL ESTADO DE CHIAPAS</t>
  </si>
  <si>
    <t>PODER EJECUTIVO</t>
  </si>
  <si>
    <t>ESTADO ANALÍTICO DEL EJERCICIO DE PRESUPUESTO DE EGRESOS DETALLADO CONSOLIDADO</t>
  </si>
  <si>
    <t>CLASIFICACIÓN ADMINISTRATIVA</t>
  </si>
  <si>
    <t>DEL 1 DE ENERO AL 31 DE DICIEMBRE DE 2022</t>
  </si>
  <si>
    <t>(Cifras en Pesos)</t>
  </si>
  <si>
    <t>CONCEPTO</t>
  </si>
  <si>
    <t>E G R E S O S</t>
  </si>
  <si>
    <t xml:space="preserve">SUBEJERCICIO </t>
  </si>
  <si>
    <t>APROBADO</t>
  </si>
  <si>
    <t>AMPLIACIONES/  (REDUCCIONES)</t>
  </si>
  <si>
    <t>MODIFICADO</t>
  </si>
  <si>
    <t>DEVENGADO</t>
  </si>
  <si>
    <t>PAGADO</t>
  </si>
  <si>
    <t>I.  Gasto No Etiquetado</t>
  </si>
  <si>
    <t>Gubernatura</t>
  </si>
  <si>
    <t>Secretaría General de Gobierno</t>
  </si>
  <si>
    <t>Comisión Estatal de Búsqueda de Personas</t>
  </si>
  <si>
    <t>Secretaria de Hacienda</t>
  </si>
  <si>
    <t>Oficialía Mayor del Estado de Chiapas</t>
  </si>
  <si>
    <t>Secretaría de Bienestar</t>
  </si>
  <si>
    <t>Instituto de la Juventud del Estado de Chiapas</t>
  </si>
  <si>
    <t>Secretaría para el Desarrollo Sustentable de los Pueblos Indígenas</t>
  </si>
  <si>
    <t>Instituto de Protección Social y Beneficencia Pública del Estado de Chiapas</t>
  </si>
  <si>
    <t>Centro Estatal de Trasplantes del Estado de Chiapas</t>
  </si>
  <si>
    <t>Secretaría de Educación</t>
  </si>
  <si>
    <t xml:space="preserve">   Educación Estatal</t>
  </si>
  <si>
    <t xml:space="preserve">   Educación Federalizada</t>
  </si>
  <si>
    <t>Secretaría de Seguridad y Protección Ciudadana</t>
  </si>
  <si>
    <t>Instituto de Formación Policial</t>
  </si>
  <si>
    <t>Secretaría de Movilidad y Transporte</t>
  </si>
  <si>
    <t>Secretaría de la Honestidad y Función Pública</t>
  </si>
  <si>
    <t>Secretaría de Obras Públicas</t>
  </si>
  <si>
    <t>Secretaría de Turismo</t>
  </si>
  <si>
    <t>Secretaría de Medio Ambiente e Historia Natural</t>
  </si>
  <si>
    <t>Coordinación Estatal para el Mejoramiento del Zoológico Miguel Álvarez del Toro</t>
  </si>
  <si>
    <t>Secretaría de Igualdad de Género</t>
  </si>
  <si>
    <t>Secretaría de Protección Civil</t>
  </si>
  <si>
    <t>Secretaría de Agricultura, Ganadería y Pesca</t>
  </si>
  <si>
    <t>Secretaría de Economía y del Trabajo</t>
  </si>
  <si>
    <t>Comisión Estatal de Mejora Regulatoria</t>
  </si>
  <si>
    <t>Junta Local de Conciliación y Arbitraje del Estado de Chiapas</t>
  </si>
  <si>
    <t>Organismos Subsidiados</t>
  </si>
  <si>
    <t>Ayudas a la Ciudadanía</t>
  </si>
  <si>
    <t>Deuda Pública</t>
  </si>
  <si>
    <t>Provisiones Salariales y Económicas</t>
  </si>
  <si>
    <t xml:space="preserve">Obligaciones </t>
  </si>
  <si>
    <t>Municipios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</si>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</sst>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7" fillId="0" borderId="0"/>
    <xf numFmtId="0" fontId="7" fillId="0" borderId="0"/>
  </cellStyleXfs>
  <cellXfs count="48">
    <xf numFmtId="0" fontId="0" fillId="0" borderId="0" xfId="0"/>
    <xf numFmtId="0" fontId="4" fillId="0" borderId="0" xfId="2" applyFont="1" applyBorder="1"/>
    <xf numFmtId="164" fontId="6" fillId="3" borderId="5" xfId="1" applyNumberFormat="1" applyFont="1" applyFill="1" applyBorder="1" applyAlignment="1">
      <alignment horizontal="center" vertical="center" wrapText="1" readingOrder="1"/>
    </xf>
    <xf numFmtId="164" fontId="6" fillId="3" borderId="5" xfId="3" applyNumberFormat="1" applyFont="1" applyFill="1" applyBorder="1" applyAlignment="1" applyProtection="1">
      <alignment horizontal="center" vertical="center" wrapText="1"/>
    </xf>
    <xf numFmtId="0" fontId="4" fillId="0" borderId="0" xfId="2" applyFont="1" applyFill="1" applyBorder="1"/>
    <xf numFmtId="0" fontId="4" fillId="0" borderId="0" xfId="4" applyFont="1" applyFill="1" applyBorder="1" applyAlignment="1">
      <alignment horizontal="center" vertical="top"/>
    </xf>
    <xf numFmtId="0" fontId="4" fillId="0" borderId="0" xfId="4" applyFont="1" applyFill="1" applyBorder="1" applyAlignment="1">
      <alignment horizontal="justify" vertical="top"/>
    </xf>
    <xf numFmtId="164" fontId="8" fillId="0" borderId="0" xfId="1" applyNumberFormat="1" applyFont="1" applyFill="1" applyBorder="1" applyAlignment="1">
      <alignment horizontal="right" vertical="top"/>
    </xf>
    <xf numFmtId="164" fontId="9" fillId="4" borderId="7" xfId="1" applyNumberFormat="1" applyFont="1" applyFill="1" applyBorder="1" applyAlignment="1">
      <alignment horizontal="right" vertical="center"/>
    </xf>
    <xf numFmtId="164" fontId="9" fillId="0" borderId="0" xfId="1" applyNumberFormat="1" applyFont="1" applyBorder="1" applyAlignment="1">
      <alignment horizontal="right" vertical="center"/>
    </xf>
    <xf numFmtId="164" fontId="8" fillId="0" borderId="0" xfId="1" applyNumberFormat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164" fontId="8" fillId="0" borderId="0" xfId="1" applyNumberFormat="1" applyFont="1" applyBorder="1" applyAlignment="1">
      <alignment horizontal="right" vertical="top"/>
    </xf>
    <xf numFmtId="164" fontId="4" fillId="0" borderId="0" xfId="2" applyNumberFormat="1" applyFont="1" applyFill="1" applyBorder="1"/>
    <xf numFmtId="0" fontId="10" fillId="0" borderId="0" xfId="2" applyFont="1" applyFill="1" applyBorder="1"/>
    <xf numFmtId="0" fontId="10" fillId="0" borderId="0" xfId="4" applyFont="1" applyFill="1" applyBorder="1" applyAlignment="1">
      <alignment horizontal="center" vertical="top"/>
    </xf>
    <xf numFmtId="0" fontId="10" fillId="0" borderId="0" xfId="4" applyFont="1" applyFill="1" applyBorder="1" applyAlignment="1">
      <alignment horizontal="justify" vertical="top"/>
    </xf>
    <xf numFmtId="164" fontId="11" fillId="0" borderId="0" xfId="1" applyNumberFormat="1" applyFont="1" applyBorder="1" applyAlignment="1">
      <alignment horizontal="right" vertical="top"/>
    </xf>
    <xf numFmtId="0" fontId="4" fillId="0" borderId="0" xfId="4" applyFont="1" applyFill="1" applyBorder="1" applyAlignment="1">
      <alignment horizontal="center" vertical="center"/>
    </xf>
    <xf numFmtId="0" fontId="4" fillId="0" borderId="0" xfId="4" applyFont="1" applyFill="1" applyBorder="1" applyAlignment="1">
      <alignment horizontal="center"/>
    </xf>
    <xf numFmtId="0" fontId="12" fillId="0" borderId="0" xfId="2" applyFont="1" applyFill="1" applyBorder="1"/>
    <xf numFmtId="0" fontId="4" fillId="0" borderId="0" xfId="2" applyFont="1" applyFill="1" applyBorder="1" applyAlignment="1">
      <alignment horizontal="center"/>
    </xf>
    <xf numFmtId="164" fontId="7" fillId="0" borderId="0" xfId="4" applyNumberFormat="1" applyFont="1" applyFill="1" applyBorder="1" applyAlignment="1">
      <alignment horizontal="right"/>
    </xf>
    <xf numFmtId="164" fontId="9" fillId="4" borderId="0" xfId="1" applyNumberFormat="1" applyFont="1" applyFill="1" applyBorder="1" applyAlignment="1">
      <alignment horizontal="right" vertical="center"/>
    </xf>
    <xf numFmtId="0" fontId="2" fillId="0" borderId="0" xfId="1" applyBorder="1"/>
    <xf numFmtId="0" fontId="10" fillId="0" borderId="0" xfId="2" applyFont="1" applyBorder="1"/>
    <xf numFmtId="0" fontId="13" fillId="0" borderId="0" xfId="1" applyFont="1" applyBorder="1"/>
    <xf numFmtId="0" fontId="10" fillId="0" borderId="8" xfId="4" applyFont="1" applyFill="1" applyBorder="1" applyAlignment="1">
      <alignment horizontal="center" vertical="top"/>
    </xf>
    <xf numFmtId="0" fontId="10" fillId="0" borderId="8" xfId="4" applyFont="1" applyFill="1" applyBorder="1" applyAlignment="1">
      <alignment horizontal="justify" vertical="top"/>
    </xf>
    <xf numFmtId="164" fontId="11" fillId="0" borderId="8" xfId="1" applyNumberFormat="1" applyFont="1" applyBorder="1" applyAlignment="1">
      <alignment horizontal="right" vertical="top"/>
    </xf>
    <xf numFmtId="164" fontId="9" fillId="4" borderId="9" xfId="1" applyNumberFormat="1" applyFont="1" applyFill="1" applyBorder="1" applyAlignment="1">
      <alignment horizontal="right" vertical="center"/>
    </xf>
    <xf numFmtId="164" fontId="4" fillId="0" borderId="0" xfId="2" applyNumberFormat="1" applyFont="1" applyBorder="1"/>
    <xf numFmtId="0" fontId="4" fillId="0" borderId="0" xfId="2" applyFont="1" applyBorder="1" applyAlignment="1">
      <alignment horizontal="center"/>
    </xf>
    <xf numFmtId="164" fontId="12" fillId="0" borderId="0" xfId="2" applyNumberFormat="1" applyFont="1" applyBorder="1" applyAlignment="1">
      <alignment horizontal="center"/>
    </xf>
    <xf numFmtId="0" fontId="2" fillId="0" borderId="0" xfId="1"/>
    <xf numFmtId="0" fontId="14" fillId="0" borderId="0" xfId="5" applyFont="1" applyFill="1" applyBorder="1" applyAlignment="1">
      <alignment horizontal="left" vertical="top" wrapText="1"/>
    </xf>
    <xf numFmtId="0" fontId="6" fillId="3" borderId="1" xfId="1" applyFont="1" applyFill="1" applyBorder="1" applyAlignment="1">
      <alignment horizontal="center" vertical="center" wrapText="1" readingOrder="1"/>
    </xf>
    <xf numFmtId="0" fontId="6" fillId="3" borderId="2" xfId="1" applyFont="1" applyFill="1" applyBorder="1" applyAlignment="1">
      <alignment horizontal="center" vertical="center" wrapText="1" readingOrder="1"/>
    </xf>
    <xf numFmtId="0" fontId="6" fillId="3" borderId="4" xfId="1" applyFont="1" applyFill="1" applyBorder="1" applyAlignment="1">
      <alignment horizontal="center" vertical="center" wrapText="1" readingOrder="1"/>
    </xf>
    <xf numFmtId="0" fontId="6" fillId="3" borderId="5" xfId="1" applyFont="1" applyFill="1" applyBorder="1" applyAlignment="1">
      <alignment horizontal="center" vertical="center" wrapText="1" readingOrder="1"/>
    </xf>
    <xf numFmtId="164" fontId="6" fillId="3" borderId="2" xfId="1" applyNumberFormat="1" applyFont="1" applyFill="1" applyBorder="1" applyAlignment="1">
      <alignment horizontal="center" vertical="top" wrapText="1" readingOrder="1"/>
    </xf>
    <xf numFmtId="164" fontId="6" fillId="3" borderId="3" xfId="1" applyNumberFormat="1" applyFont="1" applyFill="1" applyBorder="1" applyAlignment="1">
      <alignment horizontal="center" vertical="center" wrapText="1" readingOrder="1"/>
    </xf>
    <xf numFmtId="164" fontId="6" fillId="3" borderId="6" xfId="1" applyNumberFormat="1" applyFont="1" applyFill="1" applyBorder="1" applyAlignment="1">
      <alignment horizontal="center" vertical="center" wrapText="1" readingOrder="1"/>
    </xf>
    <xf numFmtId="0" fontId="9" fillId="4" borderId="7" xfId="1" applyFont="1" applyFill="1" applyBorder="1" applyAlignment="1">
      <alignment horizontal="justify" vertical="center"/>
    </xf>
    <xf numFmtId="0" fontId="9" fillId="4" borderId="0" xfId="1" applyFont="1" applyFill="1" applyBorder="1" applyAlignment="1">
      <alignment horizontal="justify" vertical="center"/>
    </xf>
    <xf numFmtId="0" fontId="9" fillId="4" borderId="9" xfId="1" applyFont="1" applyFill="1" applyBorder="1" applyAlignment="1">
      <alignment horizontal="justify" vertical="center"/>
    </xf>
    <xf numFmtId="0" fontId="3" fillId="2" borderId="0" xfId="1" applyFont="1" applyFill="1" applyBorder="1" applyAlignment="1">
      <alignment horizontal="left" vertical="center"/>
    </xf>
    <xf numFmtId="0" fontId="5" fillId="2" borderId="0" xfId="3" applyNumberFormat="1" applyFont="1" applyFill="1" applyBorder="1" applyAlignment="1" applyProtection="1">
      <alignment horizontal="left" vertical="center"/>
    </xf>
  </cellXfs>
  <cellStyles count="6">
    <cellStyle name="Normal" xfId="0" builtinId="0"/>
    <cellStyle name="Normal 12 3 2 2" xfId="2" xr:uid="{FE70D46D-8BA5-4AA4-8DF6-35F10775A904}"/>
    <cellStyle name="Normal 17" xfId="1" xr:uid="{4EC47183-C3B8-413D-83E0-57A8402E558C}"/>
    <cellStyle name="Normal 18 2" xfId="3" xr:uid="{88F8396A-5B32-43BA-B7DD-6046BA5B4C5F}"/>
    <cellStyle name="Normal 2 2" xfId="5" xr:uid="{DD51A6B7-D1E3-4783-B37D-A459C9719CF1}"/>
    <cellStyle name="Normal 3_1. Ingreso Público" xfId="4" xr:uid="{C6AC614C-9EAA-450C-8AC9-5F4D84FC47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923925</xdr:colOff>
      <xdr:row>4</xdr:row>
      <xdr:rowOff>9525</xdr:rowOff>
    </xdr:from>
    <xdr:to>
      <xdr:col>9</xdr:col>
      <xdr:colOff>9525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7F65F61-E96D-4E16-9967-307D9178BF82}"/>
            </a:ext>
          </a:extLst>
        </xdr:cNvPr>
        <xdr:cNvSpPr txBox="1"/>
      </xdr:nvSpPr>
      <xdr:spPr>
        <a:xfrm>
          <a:off x="7905750" y="657225"/>
          <a:ext cx="11049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LDF-6b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CF925-447F-4388-B2C2-AB13F8E68E46}">
  <dimension ref="A1:L82"/>
  <sheetViews>
    <sheetView showGridLines="0" tabSelected="1" topLeftCell="A40" zoomScaleNormal="100" workbookViewId="0">
      <selection sqref="A1:I81"/>
    </sheetView>
  </sheetViews>
  <sheetFormatPr baseColWidth="10" defaultRowHeight="12.75" x14ac:dyDescent="0.2"/>
  <cols>
    <col min="1" max="2" width="1.7109375" style="32" customWidth="1"/>
    <col min="3" max="3" width="40.7109375" style="1" customWidth="1"/>
    <col min="4" max="9" width="15.140625" style="31" customWidth="1"/>
    <col min="10" max="10" width="11.42578125" style="1"/>
    <col min="11" max="11" width="20.5703125" style="24" customWidth="1"/>
    <col min="12" max="16384" width="11.42578125" style="34"/>
  </cols>
  <sheetData>
    <row r="1" spans="1:11" s="1" customFormat="1" x14ac:dyDescent="0.2">
      <c r="A1" s="46" t="s">
        <v>0</v>
      </c>
      <c r="B1" s="46"/>
      <c r="C1" s="46"/>
      <c r="D1" s="46"/>
      <c r="E1" s="46"/>
      <c r="F1" s="46"/>
      <c r="G1" s="46"/>
      <c r="H1" s="46"/>
      <c r="I1" s="46"/>
    </row>
    <row r="2" spans="1:11" s="1" customFormat="1" x14ac:dyDescent="0.2">
      <c r="A2" s="46" t="s">
        <v>1</v>
      </c>
      <c r="B2" s="46"/>
      <c r="C2" s="46"/>
      <c r="D2" s="46"/>
      <c r="E2" s="46"/>
      <c r="F2" s="46"/>
      <c r="G2" s="46"/>
      <c r="H2" s="46"/>
      <c r="I2" s="46"/>
    </row>
    <row r="3" spans="1:11" s="1" customFormat="1" x14ac:dyDescent="0.2">
      <c r="A3" s="46" t="s">
        <v>2</v>
      </c>
      <c r="B3" s="46"/>
      <c r="C3" s="46"/>
      <c r="D3" s="46"/>
      <c r="E3" s="46"/>
      <c r="F3" s="46"/>
      <c r="G3" s="46"/>
      <c r="H3" s="46"/>
      <c r="I3" s="46"/>
    </row>
    <row r="4" spans="1:11" s="1" customFormat="1" x14ac:dyDescent="0.2">
      <c r="A4" s="46" t="s">
        <v>3</v>
      </c>
      <c r="B4" s="46"/>
      <c r="C4" s="46"/>
      <c r="D4" s="46"/>
      <c r="E4" s="46"/>
      <c r="F4" s="46"/>
      <c r="G4" s="46"/>
      <c r="H4" s="46"/>
      <c r="I4" s="46"/>
    </row>
    <row r="5" spans="1:11" s="1" customFormat="1" x14ac:dyDescent="0.2">
      <c r="A5" s="47" t="s">
        <v>4</v>
      </c>
      <c r="B5" s="47"/>
      <c r="C5" s="47"/>
      <c r="D5" s="47"/>
      <c r="E5" s="47"/>
      <c r="F5" s="47"/>
      <c r="G5" s="47"/>
      <c r="H5" s="47"/>
      <c r="I5" s="47"/>
    </row>
    <row r="6" spans="1:11" s="1" customFormat="1" x14ac:dyDescent="0.2">
      <c r="A6" s="47" t="s">
        <v>5</v>
      </c>
      <c r="B6" s="47"/>
      <c r="C6" s="47"/>
      <c r="D6" s="47"/>
      <c r="E6" s="47"/>
      <c r="F6" s="47"/>
      <c r="G6" s="47"/>
      <c r="H6" s="47"/>
      <c r="I6" s="47"/>
    </row>
    <row r="7" spans="1:11" s="1" customFormat="1" x14ac:dyDescent="0.2">
      <c r="A7" s="36" t="s">
        <v>6</v>
      </c>
      <c r="B7" s="37"/>
      <c r="C7" s="37"/>
      <c r="D7" s="40" t="s">
        <v>7</v>
      </c>
      <c r="E7" s="40"/>
      <c r="F7" s="40"/>
      <c r="G7" s="40"/>
      <c r="H7" s="40"/>
      <c r="I7" s="41" t="s">
        <v>8</v>
      </c>
    </row>
    <row r="8" spans="1:11" s="4" customFormat="1" ht="24" x14ac:dyDescent="0.2">
      <c r="A8" s="38"/>
      <c r="B8" s="39"/>
      <c r="C8" s="39"/>
      <c r="D8" s="2" t="s">
        <v>9</v>
      </c>
      <c r="E8" s="3" t="s">
        <v>10</v>
      </c>
      <c r="F8" s="3" t="s">
        <v>11</v>
      </c>
      <c r="G8" s="3" t="s">
        <v>12</v>
      </c>
      <c r="H8" s="2" t="s">
        <v>13</v>
      </c>
      <c r="I8" s="42"/>
    </row>
    <row r="9" spans="1:11" s="4" customFormat="1" ht="3" customHeight="1" x14ac:dyDescent="0.2">
      <c r="A9" s="5"/>
      <c r="B9" s="5"/>
      <c r="C9" s="6"/>
      <c r="D9" s="7"/>
      <c r="E9" s="7"/>
      <c r="F9" s="7"/>
      <c r="G9" s="7"/>
      <c r="H9" s="7"/>
      <c r="I9" s="7"/>
    </row>
    <row r="10" spans="1:11" s="11" customFormat="1" ht="15.95" customHeight="1" thickBot="1" x14ac:dyDescent="0.3">
      <c r="A10" s="43" t="s">
        <v>14</v>
      </c>
      <c r="B10" s="43"/>
      <c r="C10" s="43"/>
      <c r="D10" s="8">
        <f>SUM(D11:D21,D24:D43)</f>
        <v>32464622869</v>
      </c>
      <c r="E10" s="8">
        <f t="shared" ref="E10:I10" si="0">SUM(E11:E21,E24:E43)</f>
        <v>1801961319</v>
      </c>
      <c r="F10" s="8">
        <f t="shared" si="0"/>
        <v>34266584188</v>
      </c>
      <c r="G10" s="8">
        <f t="shared" si="0"/>
        <v>27306771355</v>
      </c>
      <c r="H10" s="8">
        <f t="shared" si="0"/>
        <v>26875235144</v>
      </c>
      <c r="I10" s="8">
        <f t="shared" si="0"/>
        <v>6959812833</v>
      </c>
      <c r="J10" s="9"/>
      <c r="K10" s="10"/>
    </row>
    <row r="11" spans="1:11" s="4" customFormat="1" ht="12.75" customHeight="1" thickTop="1" x14ac:dyDescent="0.2">
      <c r="A11" s="5"/>
      <c r="B11" s="5"/>
      <c r="C11" s="6" t="s">
        <v>15</v>
      </c>
      <c r="D11" s="12">
        <v>33560540</v>
      </c>
      <c r="E11" s="12">
        <v>-173378</v>
      </c>
      <c r="F11" s="12">
        <f>D11+E11</f>
        <v>33387162</v>
      </c>
      <c r="G11" s="12">
        <v>29937781</v>
      </c>
      <c r="H11" s="12">
        <v>28883249</v>
      </c>
      <c r="I11" s="12">
        <f>F11-G11</f>
        <v>3449381</v>
      </c>
      <c r="K11" s="13"/>
    </row>
    <row r="12" spans="1:11" s="4" customFormat="1" ht="12.75" customHeight="1" x14ac:dyDescent="0.2">
      <c r="A12" s="5"/>
      <c r="B12" s="5"/>
      <c r="C12" s="6" t="s">
        <v>16</v>
      </c>
      <c r="D12" s="12">
        <v>396391352</v>
      </c>
      <c r="E12" s="12">
        <v>65635834</v>
      </c>
      <c r="F12" s="12">
        <f>D12+E12</f>
        <v>462027186</v>
      </c>
      <c r="G12" s="12">
        <v>454296457</v>
      </c>
      <c r="H12" s="12">
        <v>450729161</v>
      </c>
      <c r="I12" s="12">
        <f>F12-G12</f>
        <v>7730729</v>
      </c>
    </row>
    <row r="13" spans="1:11" s="4" customFormat="1" ht="12.75" customHeight="1" x14ac:dyDescent="0.2">
      <c r="A13" s="5"/>
      <c r="B13" s="5"/>
      <c r="C13" s="6" t="s">
        <v>17</v>
      </c>
      <c r="D13" s="12">
        <v>2610346</v>
      </c>
      <c r="E13" s="12">
        <v>6924680</v>
      </c>
      <c r="F13" s="12">
        <f>D13+E13</f>
        <v>9535026</v>
      </c>
      <c r="G13" s="12">
        <v>9053337</v>
      </c>
      <c r="H13" s="12">
        <v>4640790</v>
      </c>
      <c r="I13" s="12">
        <f>F13-G13</f>
        <v>481689</v>
      </c>
    </row>
    <row r="14" spans="1:11" s="4" customFormat="1" ht="12.75" customHeight="1" x14ac:dyDescent="0.2">
      <c r="A14" s="5"/>
      <c r="B14" s="5"/>
      <c r="C14" s="6" t="s">
        <v>18</v>
      </c>
      <c r="D14" s="12">
        <v>1452166174</v>
      </c>
      <c r="E14" s="12">
        <v>119934990</v>
      </c>
      <c r="F14" s="12">
        <f>D14+E14</f>
        <v>1572101164</v>
      </c>
      <c r="G14" s="12">
        <v>1482354622</v>
      </c>
      <c r="H14" s="12">
        <v>1448391523</v>
      </c>
      <c r="I14" s="12">
        <f>F14-G14</f>
        <v>89746542</v>
      </c>
    </row>
    <row r="15" spans="1:11" s="4" customFormat="1" ht="12.75" customHeight="1" x14ac:dyDescent="0.2">
      <c r="A15" s="5"/>
      <c r="B15" s="5"/>
      <c r="C15" s="6" t="s">
        <v>19</v>
      </c>
      <c r="D15" s="12">
        <v>30437450</v>
      </c>
      <c r="E15" s="12">
        <v>2433509</v>
      </c>
      <c r="F15" s="12">
        <f>D15+E15</f>
        <v>32870959</v>
      </c>
      <c r="G15" s="12">
        <v>32677108</v>
      </c>
      <c r="H15" s="12">
        <v>31915120</v>
      </c>
      <c r="I15" s="12">
        <f>F15-G15</f>
        <v>193851</v>
      </c>
    </row>
    <row r="16" spans="1:11" s="4" customFormat="1" ht="12.75" customHeight="1" x14ac:dyDescent="0.2">
      <c r="A16" s="5"/>
      <c r="B16" s="5"/>
      <c r="C16" s="6" t="s">
        <v>20</v>
      </c>
      <c r="D16" s="12">
        <v>77248128</v>
      </c>
      <c r="E16" s="12">
        <v>200867667</v>
      </c>
      <c r="F16" s="12">
        <f t="shared" ref="F16:F19" si="1">D16+E16</f>
        <v>278115795</v>
      </c>
      <c r="G16" s="12">
        <v>275046968</v>
      </c>
      <c r="H16" s="12">
        <v>274615739</v>
      </c>
      <c r="I16" s="12">
        <f t="shared" ref="I16:I43" si="2">F16-G16</f>
        <v>3068827</v>
      </c>
    </row>
    <row r="17" spans="1:12" s="4" customFormat="1" ht="12.75" customHeight="1" x14ac:dyDescent="0.2">
      <c r="A17" s="5"/>
      <c r="B17" s="5"/>
      <c r="C17" s="6" t="s">
        <v>21</v>
      </c>
      <c r="D17" s="12">
        <v>11159503</v>
      </c>
      <c r="E17" s="12">
        <v>665285</v>
      </c>
      <c r="F17" s="12">
        <f t="shared" si="1"/>
        <v>11824788</v>
      </c>
      <c r="G17" s="12">
        <v>11730191</v>
      </c>
      <c r="H17" s="12">
        <v>11652286</v>
      </c>
      <c r="I17" s="12">
        <f t="shared" si="2"/>
        <v>94597</v>
      </c>
    </row>
    <row r="18" spans="1:12" s="4" customFormat="1" ht="26.25" customHeight="1" x14ac:dyDescent="0.2">
      <c r="A18" s="5"/>
      <c r="B18" s="5"/>
      <c r="C18" s="6" t="s">
        <v>22</v>
      </c>
      <c r="D18" s="12">
        <v>21980106</v>
      </c>
      <c r="E18" s="12">
        <v>923903</v>
      </c>
      <c r="F18" s="12">
        <f t="shared" si="1"/>
        <v>22904009</v>
      </c>
      <c r="G18" s="12">
        <v>22645451</v>
      </c>
      <c r="H18" s="12">
        <v>22517312</v>
      </c>
      <c r="I18" s="12">
        <f t="shared" si="2"/>
        <v>258558</v>
      </c>
    </row>
    <row r="19" spans="1:12" s="4" customFormat="1" ht="26.25" customHeight="1" x14ac:dyDescent="0.2">
      <c r="A19" s="5"/>
      <c r="B19" s="5"/>
      <c r="C19" s="6" t="s">
        <v>23</v>
      </c>
      <c r="D19" s="12">
        <v>6460997</v>
      </c>
      <c r="E19" s="12">
        <v>241207</v>
      </c>
      <c r="F19" s="12">
        <f t="shared" si="1"/>
        <v>6702204</v>
      </c>
      <c r="G19" s="12">
        <v>6696995</v>
      </c>
      <c r="H19" s="12">
        <v>6659558</v>
      </c>
      <c r="I19" s="12">
        <f t="shared" si="2"/>
        <v>5209</v>
      </c>
    </row>
    <row r="20" spans="1:12" s="4" customFormat="1" ht="26.25" customHeight="1" x14ac:dyDescent="0.2">
      <c r="A20" s="5"/>
      <c r="B20" s="5"/>
      <c r="C20" s="6" t="s">
        <v>24</v>
      </c>
      <c r="D20" s="12">
        <v>5585724</v>
      </c>
      <c r="E20" s="12">
        <v>362241</v>
      </c>
      <c r="F20" s="12">
        <f>D20+E20</f>
        <v>5947965</v>
      </c>
      <c r="G20" s="12">
        <v>5936503</v>
      </c>
      <c r="H20" s="12">
        <v>5899717</v>
      </c>
      <c r="I20" s="12">
        <f t="shared" si="2"/>
        <v>11462</v>
      </c>
      <c r="L20" s="13"/>
    </row>
    <row r="21" spans="1:12" s="14" customFormat="1" ht="12.75" customHeight="1" x14ac:dyDescent="0.2">
      <c r="A21" s="5"/>
      <c r="B21" s="5"/>
      <c r="C21" s="6" t="s">
        <v>25</v>
      </c>
      <c r="D21" s="12">
        <f>SUM(D22:D23)</f>
        <v>9427106531</v>
      </c>
      <c r="E21" s="12">
        <f>SUM(E22:E23)</f>
        <v>-695711307</v>
      </c>
      <c r="F21" s="12">
        <f t="shared" ref="F21:G21" si="3">SUM(F22:F23)</f>
        <v>8731395224</v>
      </c>
      <c r="G21" s="12">
        <f t="shared" si="3"/>
        <v>8412698562</v>
      </c>
      <c r="H21" s="12">
        <f>SUM(H22:H23)</f>
        <v>8120300583</v>
      </c>
      <c r="I21" s="12">
        <f t="shared" si="2"/>
        <v>318696662</v>
      </c>
    </row>
    <row r="22" spans="1:12" s="14" customFormat="1" ht="12" customHeight="1" x14ac:dyDescent="0.2">
      <c r="A22" s="15"/>
      <c r="B22" s="15"/>
      <c r="C22" s="16" t="s">
        <v>26</v>
      </c>
      <c r="D22" s="17">
        <v>8989920765</v>
      </c>
      <c r="E22" s="17">
        <v>-813830708</v>
      </c>
      <c r="F22" s="17">
        <f t="shared" ref="F22:F43" si="4">D22+E22</f>
        <v>8176090057</v>
      </c>
      <c r="G22" s="17">
        <v>7950679950</v>
      </c>
      <c r="H22" s="17">
        <v>7706811607</v>
      </c>
      <c r="I22" s="17">
        <f t="shared" si="2"/>
        <v>225410107</v>
      </c>
    </row>
    <row r="23" spans="1:12" s="14" customFormat="1" ht="12" customHeight="1" x14ac:dyDescent="0.2">
      <c r="A23" s="15"/>
      <c r="B23" s="15"/>
      <c r="C23" s="16" t="s">
        <v>27</v>
      </c>
      <c r="D23" s="17">
        <v>437185766</v>
      </c>
      <c r="E23" s="17">
        <v>118119401</v>
      </c>
      <c r="F23" s="17">
        <f t="shared" si="4"/>
        <v>555305167</v>
      </c>
      <c r="G23" s="17">
        <v>462018612</v>
      </c>
      <c r="H23" s="17">
        <v>413488976</v>
      </c>
      <c r="I23" s="17">
        <f t="shared" si="2"/>
        <v>93286555</v>
      </c>
    </row>
    <row r="24" spans="1:12" s="4" customFormat="1" ht="26.25" customHeight="1" x14ac:dyDescent="0.2">
      <c r="A24" s="5"/>
      <c r="B24" s="5"/>
      <c r="C24" s="6" t="s">
        <v>28</v>
      </c>
      <c r="D24" s="12">
        <v>2678619998</v>
      </c>
      <c r="E24" s="12">
        <v>401153824</v>
      </c>
      <c r="F24" s="12">
        <f t="shared" si="4"/>
        <v>3079773822</v>
      </c>
      <c r="G24" s="12">
        <v>2958186395</v>
      </c>
      <c r="H24" s="12">
        <v>2937530670</v>
      </c>
      <c r="I24" s="12">
        <f t="shared" si="2"/>
        <v>121587427</v>
      </c>
    </row>
    <row r="25" spans="1:12" s="4" customFormat="1" ht="12.75" customHeight="1" x14ac:dyDescent="0.2">
      <c r="A25" s="5"/>
      <c r="B25" s="5"/>
      <c r="C25" s="6" t="s">
        <v>29</v>
      </c>
      <c r="D25" s="12">
        <v>26262006</v>
      </c>
      <c r="E25" s="12">
        <v>42785990</v>
      </c>
      <c r="F25" s="12">
        <f t="shared" si="4"/>
        <v>69047996</v>
      </c>
      <c r="G25" s="12">
        <v>68302752</v>
      </c>
      <c r="H25" s="12">
        <v>63621458</v>
      </c>
      <c r="I25" s="12">
        <f t="shared" si="2"/>
        <v>745244</v>
      </c>
    </row>
    <row r="26" spans="1:12" s="4" customFormat="1" ht="12.75" customHeight="1" x14ac:dyDescent="0.2">
      <c r="A26" s="5"/>
      <c r="B26" s="5"/>
      <c r="C26" s="6" t="s">
        <v>30</v>
      </c>
      <c r="D26" s="12">
        <v>45712138</v>
      </c>
      <c r="E26" s="12">
        <v>127231503</v>
      </c>
      <c r="F26" s="12">
        <f t="shared" si="4"/>
        <v>172943641</v>
      </c>
      <c r="G26" s="12">
        <v>172175912</v>
      </c>
      <c r="H26" s="12">
        <v>171849437</v>
      </c>
      <c r="I26" s="12">
        <f t="shared" si="2"/>
        <v>767729</v>
      </c>
    </row>
    <row r="27" spans="1:12" s="4" customFormat="1" ht="12.75" customHeight="1" x14ac:dyDescent="0.2">
      <c r="A27" s="5"/>
      <c r="B27" s="5"/>
      <c r="C27" s="6" t="s">
        <v>31</v>
      </c>
      <c r="D27" s="12">
        <v>175974484</v>
      </c>
      <c r="E27" s="12">
        <v>16025704</v>
      </c>
      <c r="F27" s="12">
        <f t="shared" si="4"/>
        <v>192000188</v>
      </c>
      <c r="G27" s="12">
        <v>178549344</v>
      </c>
      <c r="H27" s="12">
        <v>177137034</v>
      </c>
      <c r="I27" s="12">
        <f t="shared" si="2"/>
        <v>13450844</v>
      </c>
    </row>
    <row r="28" spans="1:12" s="4" customFormat="1" ht="12.75" customHeight="1" x14ac:dyDescent="0.2">
      <c r="A28" s="5"/>
      <c r="B28" s="5"/>
      <c r="C28" s="6" t="s">
        <v>32</v>
      </c>
      <c r="D28" s="12">
        <v>234730724</v>
      </c>
      <c r="E28" s="12">
        <v>115402890</v>
      </c>
      <c r="F28" s="12">
        <f t="shared" si="4"/>
        <v>350133614</v>
      </c>
      <c r="G28" s="12">
        <v>348862680</v>
      </c>
      <c r="H28" s="12">
        <v>309691200</v>
      </c>
      <c r="I28" s="12">
        <f t="shared" si="2"/>
        <v>1270934</v>
      </c>
    </row>
    <row r="29" spans="1:12" s="4" customFormat="1" ht="12.75" customHeight="1" x14ac:dyDescent="0.2">
      <c r="A29" s="5"/>
      <c r="B29" s="5"/>
      <c r="C29" s="6" t="s">
        <v>33</v>
      </c>
      <c r="D29" s="12">
        <v>105995227</v>
      </c>
      <c r="E29" s="12">
        <v>54217811</v>
      </c>
      <c r="F29" s="12">
        <f t="shared" si="4"/>
        <v>160213038</v>
      </c>
      <c r="G29" s="12">
        <v>159869972</v>
      </c>
      <c r="H29" s="12">
        <v>139368699</v>
      </c>
      <c r="I29" s="12">
        <f t="shared" si="2"/>
        <v>343066</v>
      </c>
    </row>
    <row r="30" spans="1:12" s="4" customFormat="1" ht="12.75" customHeight="1" x14ac:dyDescent="0.2">
      <c r="A30" s="5"/>
      <c r="B30" s="5"/>
      <c r="C30" s="6" t="s">
        <v>34</v>
      </c>
      <c r="D30" s="12">
        <v>108856766</v>
      </c>
      <c r="E30" s="12">
        <v>45529595</v>
      </c>
      <c r="F30" s="12">
        <f>D30+E30</f>
        <v>154386361</v>
      </c>
      <c r="G30" s="12">
        <v>152223302</v>
      </c>
      <c r="H30" s="12">
        <v>151339704</v>
      </c>
      <c r="I30" s="12">
        <f>F30-G30</f>
        <v>2163059</v>
      </c>
    </row>
    <row r="31" spans="1:12" s="4" customFormat="1" ht="26.25" customHeight="1" x14ac:dyDescent="0.2">
      <c r="A31" s="5"/>
      <c r="B31" s="5"/>
      <c r="C31" s="6" t="s">
        <v>35</v>
      </c>
      <c r="D31" s="12">
        <v>41449923</v>
      </c>
      <c r="E31" s="12">
        <v>1558703</v>
      </c>
      <c r="F31" s="12">
        <f>D31+E31</f>
        <v>43008626</v>
      </c>
      <c r="G31" s="12">
        <v>42971533</v>
      </c>
      <c r="H31" s="12">
        <v>42057569</v>
      </c>
      <c r="I31" s="12">
        <f>F31-G31</f>
        <v>37093</v>
      </c>
    </row>
    <row r="32" spans="1:12" s="4" customFormat="1" ht="12.75" customHeight="1" x14ac:dyDescent="0.2">
      <c r="A32" s="18"/>
      <c r="B32" s="18"/>
      <c r="C32" s="6" t="s">
        <v>36</v>
      </c>
      <c r="D32" s="12">
        <v>63732778</v>
      </c>
      <c r="E32" s="12">
        <v>7371904</v>
      </c>
      <c r="F32" s="12">
        <f>D32+E32</f>
        <v>71104682</v>
      </c>
      <c r="G32" s="12">
        <v>69453359</v>
      </c>
      <c r="H32" s="12">
        <v>68948172</v>
      </c>
      <c r="I32" s="12">
        <f>F32-G32</f>
        <v>1651323</v>
      </c>
    </row>
    <row r="33" spans="1:11" s="4" customFormat="1" ht="12.75" customHeight="1" x14ac:dyDescent="0.2">
      <c r="A33" s="5"/>
      <c r="B33" s="5"/>
      <c r="C33" s="6" t="s">
        <v>37</v>
      </c>
      <c r="D33" s="12">
        <v>101526094</v>
      </c>
      <c r="E33" s="12">
        <v>48513154</v>
      </c>
      <c r="F33" s="12">
        <f>D33+E33</f>
        <v>150039248</v>
      </c>
      <c r="G33" s="12">
        <v>141316682</v>
      </c>
      <c r="H33" s="12">
        <v>141023618</v>
      </c>
      <c r="I33" s="12">
        <f>F33-G33</f>
        <v>8722566</v>
      </c>
    </row>
    <row r="34" spans="1:11" s="4" customFormat="1" ht="12.75" customHeight="1" x14ac:dyDescent="0.2">
      <c r="A34" s="5"/>
      <c r="B34" s="5"/>
      <c r="C34" s="6" t="s">
        <v>38</v>
      </c>
      <c r="D34" s="12">
        <v>231549655</v>
      </c>
      <c r="E34" s="12">
        <v>110003533</v>
      </c>
      <c r="F34" s="12">
        <f>D34+E34</f>
        <v>341553188</v>
      </c>
      <c r="G34" s="12">
        <v>337767726</v>
      </c>
      <c r="H34" s="12">
        <v>336732642</v>
      </c>
      <c r="I34" s="12">
        <f>F34-G34</f>
        <v>3785462</v>
      </c>
    </row>
    <row r="35" spans="1:11" s="4" customFormat="1" ht="12.75" customHeight="1" x14ac:dyDescent="0.2">
      <c r="A35" s="5"/>
      <c r="B35" s="5"/>
      <c r="C35" s="6" t="s">
        <v>39</v>
      </c>
      <c r="D35" s="12">
        <v>104919467</v>
      </c>
      <c r="E35" s="12">
        <v>38726589</v>
      </c>
      <c r="F35" s="12">
        <f t="shared" si="4"/>
        <v>143646056</v>
      </c>
      <c r="G35" s="12">
        <v>142388683</v>
      </c>
      <c r="H35" s="12">
        <v>141524817</v>
      </c>
      <c r="I35" s="12">
        <f t="shared" si="2"/>
        <v>1257373</v>
      </c>
    </row>
    <row r="36" spans="1:11" s="4" customFormat="1" ht="12.75" customHeight="1" x14ac:dyDescent="0.2">
      <c r="A36" s="5"/>
      <c r="B36" s="5"/>
      <c r="C36" s="6" t="s">
        <v>40</v>
      </c>
      <c r="D36" s="12">
        <v>6216144</v>
      </c>
      <c r="E36" s="12">
        <v>61987</v>
      </c>
      <c r="F36" s="12">
        <f t="shared" si="4"/>
        <v>6278131</v>
      </c>
      <c r="G36" s="12">
        <v>6185238</v>
      </c>
      <c r="H36" s="12">
        <v>6150931</v>
      </c>
      <c r="I36" s="12">
        <f t="shared" si="2"/>
        <v>92893</v>
      </c>
    </row>
    <row r="37" spans="1:11" s="4" customFormat="1" ht="26.25" customHeight="1" x14ac:dyDescent="0.2">
      <c r="A37" s="5"/>
      <c r="B37" s="5"/>
      <c r="C37" s="6" t="s">
        <v>41</v>
      </c>
      <c r="D37" s="12">
        <v>24828737</v>
      </c>
      <c r="E37" s="12">
        <v>1122222</v>
      </c>
      <c r="F37" s="12">
        <f>D37+E37</f>
        <v>25950959</v>
      </c>
      <c r="G37" s="12">
        <v>25069165</v>
      </c>
      <c r="H37" s="12">
        <v>24862890</v>
      </c>
      <c r="I37" s="12">
        <f>F37-G37</f>
        <v>881794</v>
      </c>
    </row>
    <row r="38" spans="1:11" s="4" customFormat="1" ht="12.75" customHeight="1" x14ac:dyDescent="0.2">
      <c r="A38" s="5"/>
      <c r="B38" s="5"/>
      <c r="C38" s="6" t="s">
        <v>42</v>
      </c>
      <c r="D38" s="12">
        <v>17902903</v>
      </c>
      <c r="E38" s="12">
        <v>384078305</v>
      </c>
      <c r="F38" s="12">
        <f t="shared" si="4"/>
        <v>401981208</v>
      </c>
      <c r="G38" s="12">
        <v>401981208</v>
      </c>
      <c r="H38" s="12">
        <v>401701295</v>
      </c>
      <c r="I38" s="12">
        <f t="shared" si="2"/>
        <v>0</v>
      </c>
    </row>
    <row r="39" spans="1:11" s="4" customFormat="1" ht="12.75" customHeight="1" x14ac:dyDescent="0.2">
      <c r="A39" s="5"/>
      <c r="B39" s="5"/>
      <c r="C39" s="6" t="s">
        <v>43</v>
      </c>
      <c r="D39" s="12">
        <v>2551372</v>
      </c>
      <c r="E39" s="12">
        <v>-437392</v>
      </c>
      <c r="F39" s="12">
        <f t="shared" si="4"/>
        <v>2113980</v>
      </c>
      <c r="G39" s="12">
        <v>2113980</v>
      </c>
      <c r="H39" s="12">
        <v>2113980</v>
      </c>
      <c r="I39" s="12">
        <f t="shared" si="2"/>
        <v>0</v>
      </c>
    </row>
    <row r="40" spans="1:11" s="4" customFormat="1" ht="12.75" customHeight="1" x14ac:dyDescent="0.2">
      <c r="A40" s="5"/>
      <c r="B40" s="5"/>
      <c r="C40" s="6" t="s">
        <v>44</v>
      </c>
      <c r="D40" s="12">
        <v>456296948</v>
      </c>
      <c r="E40" s="12">
        <v>269400566</v>
      </c>
      <c r="F40" s="12">
        <f t="shared" si="4"/>
        <v>725697514</v>
      </c>
      <c r="G40" s="12">
        <v>725697514</v>
      </c>
      <c r="H40" s="12">
        <v>725697514</v>
      </c>
      <c r="I40" s="12">
        <f t="shared" si="2"/>
        <v>0</v>
      </c>
    </row>
    <row r="41" spans="1:11" s="4" customFormat="1" ht="12.75" customHeight="1" x14ac:dyDescent="0.2">
      <c r="A41" s="5"/>
      <c r="B41" s="5"/>
      <c r="C41" s="6" t="s">
        <v>45</v>
      </c>
      <c r="D41" s="12">
        <v>6888637743</v>
      </c>
      <c r="E41" s="12">
        <v>-509319224</v>
      </c>
      <c r="F41" s="12">
        <f t="shared" si="4"/>
        <v>6379318519</v>
      </c>
      <c r="G41" s="12">
        <v>0</v>
      </c>
      <c r="H41" s="12">
        <v>0</v>
      </c>
      <c r="I41" s="12">
        <f t="shared" si="2"/>
        <v>6379318519</v>
      </c>
    </row>
    <row r="42" spans="1:11" s="4" customFormat="1" ht="12.75" customHeight="1" x14ac:dyDescent="0.2">
      <c r="A42" s="5"/>
      <c r="B42" s="5"/>
      <c r="C42" s="6" t="s">
        <v>46</v>
      </c>
      <c r="D42" s="12">
        <v>1350095483</v>
      </c>
      <c r="E42" s="12">
        <v>286750346</v>
      </c>
      <c r="F42" s="12">
        <f t="shared" si="4"/>
        <v>1636845829</v>
      </c>
      <c r="G42" s="12">
        <v>1636845829</v>
      </c>
      <c r="H42" s="12">
        <v>1636845829</v>
      </c>
      <c r="I42" s="12">
        <f t="shared" si="2"/>
        <v>0</v>
      </c>
    </row>
    <row r="43" spans="1:11" s="20" customFormat="1" ht="13.5" customHeight="1" x14ac:dyDescent="0.2">
      <c r="A43" s="19"/>
      <c r="B43" s="19"/>
      <c r="C43" s="6" t="s">
        <v>47</v>
      </c>
      <c r="D43" s="12">
        <v>8334057428</v>
      </c>
      <c r="E43" s="12">
        <v>659678678</v>
      </c>
      <c r="F43" s="12">
        <f t="shared" si="4"/>
        <v>8993736106</v>
      </c>
      <c r="G43" s="12">
        <v>8993736106</v>
      </c>
      <c r="H43" s="12">
        <v>8990832647</v>
      </c>
      <c r="I43" s="12">
        <f t="shared" si="2"/>
        <v>0</v>
      </c>
    </row>
    <row r="44" spans="1:11" s="4" customFormat="1" ht="6" customHeight="1" x14ac:dyDescent="0.2">
      <c r="A44" s="21"/>
      <c r="B44" s="21"/>
      <c r="C44" s="14"/>
      <c r="D44" s="13"/>
      <c r="E44" s="13"/>
      <c r="F44" s="22"/>
      <c r="G44" s="13"/>
      <c r="H44" s="13"/>
      <c r="I44" s="13"/>
    </row>
    <row r="45" spans="1:11" s="11" customFormat="1" ht="15.95" customHeight="1" x14ac:dyDescent="0.25">
      <c r="A45" s="44" t="s">
        <v>48</v>
      </c>
      <c r="B45" s="44"/>
      <c r="C45" s="44"/>
      <c r="D45" s="23">
        <f>SUM(D46:D56,D59:D78)</f>
        <v>44381648411</v>
      </c>
      <c r="E45" s="23">
        <f t="shared" ref="E45:I45" si="5">SUM(E46:E56,E59:E78)</f>
        <v>1434561041</v>
      </c>
      <c r="F45" s="23">
        <f t="shared" si="5"/>
        <v>45816209452</v>
      </c>
      <c r="G45" s="23">
        <f t="shared" si="5"/>
        <v>45605835784</v>
      </c>
      <c r="H45" s="23">
        <f t="shared" si="5"/>
        <v>45105995259</v>
      </c>
      <c r="I45" s="23">
        <f t="shared" si="5"/>
        <v>210373668</v>
      </c>
      <c r="J45" s="9"/>
      <c r="K45" s="10"/>
    </row>
    <row r="46" spans="1:11" s="24" customFormat="1" x14ac:dyDescent="0.2">
      <c r="A46" s="5"/>
      <c r="B46" s="5"/>
      <c r="C46" s="6" t="s">
        <v>15</v>
      </c>
      <c r="D46" s="12">
        <v>0</v>
      </c>
      <c r="E46" s="12">
        <v>0</v>
      </c>
      <c r="F46" s="12">
        <f t="shared" ref="F46:F78" si="6">D46+E46</f>
        <v>0</v>
      </c>
      <c r="G46" s="12">
        <v>0</v>
      </c>
      <c r="H46" s="12">
        <v>0</v>
      </c>
      <c r="I46" s="12">
        <f>F46-G46</f>
        <v>0</v>
      </c>
      <c r="J46" s="1"/>
    </row>
    <row r="47" spans="1:11" s="24" customFormat="1" x14ac:dyDescent="0.2">
      <c r="A47" s="5"/>
      <c r="B47" s="5"/>
      <c r="C47" s="6" t="s">
        <v>16</v>
      </c>
      <c r="D47" s="12">
        <v>1888252</v>
      </c>
      <c r="E47" s="12">
        <v>19792779</v>
      </c>
      <c r="F47" s="12">
        <f t="shared" si="6"/>
        <v>21681031</v>
      </c>
      <c r="G47" s="12">
        <v>21522047</v>
      </c>
      <c r="H47" s="12">
        <v>21522047</v>
      </c>
      <c r="I47" s="12">
        <f t="shared" ref="I47:I78" si="7">F47-G47</f>
        <v>158984</v>
      </c>
      <c r="J47" s="1"/>
    </row>
    <row r="48" spans="1:11" s="24" customFormat="1" x14ac:dyDescent="0.2">
      <c r="A48" s="5"/>
      <c r="B48" s="5"/>
      <c r="C48" s="6" t="s">
        <v>17</v>
      </c>
      <c r="D48" s="12">
        <v>0</v>
      </c>
      <c r="E48" s="12">
        <v>9621681</v>
      </c>
      <c r="F48" s="12">
        <f t="shared" si="6"/>
        <v>9621681</v>
      </c>
      <c r="G48" s="12">
        <v>8690320</v>
      </c>
      <c r="H48" s="12">
        <v>6903920</v>
      </c>
      <c r="I48" s="12">
        <f t="shared" si="7"/>
        <v>931361</v>
      </c>
      <c r="J48" s="1"/>
    </row>
    <row r="49" spans="1:10" s="24" customFormat="1" x14ac:dyDescent="0.2">
      <c r="A49" s="5"/>
      <c r="B49" s="5"/>
      <c r="C49" s="6" t="s">
        <v>18</v>
      </c>
      <c r="D49" s="12">
        <v>0</v>
      </c>
      <c r="E49" s="12">
        <v>1037202</v>
      </c>
      <c r="F49" s="12">
        <f t="shared" si="6"/>
        <v>1037202</v>
      </c>
      <c r="G49" s="12">
        <v>1037202</v>
      </c>
      <c r="H49" s="12">
        <v>1037202</v>
      </c>
      <c r="I49" s="12">
        <f t="shared" si="7"/>
        <v>0</v>
      </c>
      <c r="J49" s="1"/>
    </row>
    <row r="50" spans="1:10" s="24" customFormat="1" x14ac:dyDescent="0.2">
      <c r="A50" s="5"/>
      <c r="B50" s="5"/>
      <c r="C50" s="6" t="s">
        <v>19</v>
      </c>
      <c r="D50" s="12">
        <v>0</v>
      </c>
      <c r="E50" s="12">
        <v>0</v>
      </c>
      <c r="F50" s="12">
        <f t="shared" si="6"/>
        <v>0</v>
      </c>
      <c r="G50" s="12">
        <v>0</v>
      </c>
      <c r="H50" s="12">
        <v>0</v>
      </c>
      <c r="I50" s="12">
        <f t="shared" si="7"/>
        <v>0</v>
      </c>
      <c r="J50" s="1"/>
    </row>
    <row r="51" spans="1:10" s="24" customFormat="1" x14ac:dyDescent="0.2">
      <c r="A51" s="5"/>
      <c r="B51" s="5"/>
      <c r="C51" s="6" t="s">
        <v>20</v>
      </c>
      <c r="D51" s="12">
        <v>0</v>
      </c>
      <c r="E51" s="12">
        <v>10410450</v>
      </c>
      <c r="F51" s="12">
        <f t="shared" si="6"/>
        <v>10410450</v>
      </c>
      <c r="G51" s="12">
        <v>10410450</v>
      </c>
      <c r="H51" s="12">
        <v>10410450</v>
      </c>
      <c r="I51" s="12">
        <f t="shared" si="7"/>
        <v>0</v>
      </c>
      <c r="J51" s="1"/>
    </row>
    <row r="52" spans="1:10" s="24" customFormat="1" x14ac:dyDescent="0.2">
      <c r="A52" s="18"/>
      <c r="B52" s="18"/>
      <c r="C52" s="6" t="s">
        <v>21</v>
      </c>
      <c r="D52" s="12">
        <v>0</v>
      </c>
      <c r="E52" s="12">
        <v>0</v>
      </c>
      <c r="F52" s="12">
        <f t="shared" si="6"/>
        <v>0</v>
      </c>
      <c r="G52" s="12">
        <v>0</v>
      </c>
      <c r="H52" s="12">
        <v>0</v>
      </c>
      <c r="I52" s="12">
        <f t="shared" si="7"/>
        <v>0</v>
      </c>
      <c r="J52" s="1"/>
    </row>
    <row r="53" spans="1:10" s="24" customFormat="1" ht="25.5" x14ac:dyDescent="0.2">
      <c r="A53" s="5"/>
      <c r="B53" s="5"/>
      <c r="C53" s="6" t="s">
        <v>22</v>
      </c>
      <c r="D53" s="12">
        <v>0</v>
      </c>
      <c r="E53" s="12">
        <v>668720</v>
      </c>
      <c r="F53" s="12">
        <f>SUM(D53:E53)</f>
        <v>668720</v>
      </c>
      <c r="G53" s="12">
        <v>668720</v>
      </c>
      <c r="H53" s="12">
        <v>668720</v>
      </c>
      <c r="I53" s="12">
        <f t="shared" si="7"/>
        <v>0</v>
      </c>
      <c r="J53" s="1"/>
    </row>
    <row r="54" spans="1:10" s="26" customFormat="1" ht="25.5" x14ac:dyDescent="0.2">
      <c r="A54" s="15"/>
      <c r="B54" s="15"/>
      <c r="C54" s="6" t="s">
        <v>23</v>
      </c>
      <c r="D54" s="17">
        <v>0</v>
      </c>
      <c r="E54" s="17">
        <v>0</v>
      </c>
      <c r="F54" s="17">
        <f t="shared" si="6"/>
        <v>0</v>
      </c>
      <c r="G54" s="12">
        <v>0</v>
      </c>
      <c r="H54" s="12">
        <v>0</v>
      </c>
      <c r="I54" s="17">
        <f t="shared" si="7"/>
        <v>0</v>
      </c>
      <c r="J54" s="25"/>
    </row>
    <row r="55" spans="1:10" s="26" customFormat="1" ht="25.5" x14ac:dyDescent="0.2">
      <c r="A55" s="15"/>
      <c r="B55" s="15"/>
      <c r="C55" s="6" t="s">
        <v>24</v>
      </c>
      <c r="D55" s="17">
        <v>0</v>
      </c>
      <c r="E55" s="17">
        <v>0</v>
      </c>
      <c r="F55" s="17">
        <f t="shared" si="6"/>
        <v>0</v>
      </c>
      <c r="G55" s="12">
        <v>0</v>
      </c>
      <c r="H55" s="12">
        <v>0</v>
      </c>
      <c r="I55" s="17">
        <f t="shared" si="7"/>
        <v>0</v>
      </c>
      <c r="J55" s="25"/>
    </row>
    <row r="56" spans="1:10" s="24" customFormat="1" x14ac:dyDescent="0.2">
      <c r="A56" s="5"/>
      <c r="B56" s="5"/>
      <c r="C56" s="6" t="s">
        <v>25</v>
      </c>
      <c r="D56" s="12">
        <f>SUM(D57:D58)</f>
        <v>21330421863</v>
      </c>
      <c r="E56" s="12">
        <f t="shared" ref="E56:H56" si="8">SUM(E57:E58)</f>
        <v>2951203819</v>
      </c>
      <c r="F56" s="12">
        <f t="shared" si="6"/>
        <v>24281625682</v>
      </c>
      <c r="G56" s="12">
        <f t="shared" si="8"/>
        <v>24102951685</v>
      </c>
      <c r="H56" s="12">
        <f t="shared" si="8"/>
        <v>23929752640</v>
      </c>
      <c r="I56" s="12">
        <f t="shared" si="7"/>
        <v>178673997</v>
      </c>
      <c r="J56" s="1"/>
    </row>
    <row r="57" spans="1:10" s="26" customFormat="1" ht="12" x14ac:dyDescent="0.2">
      <c r="A57" s="15"/>
      <c r="B57" s="15"/>
      <c r="C57" s="16" t="s">
        <v>26</v>
      </c>
      <c r="D57" s="17">
        <v>2880017555</v>
      </c>
      <c r="E57" s="17">
        <v>2094932829</v>
      </c>
      <c r="F57" s="17">
        <f t="shared" si="6"/>
        <v>4974950384</v>
      </c>
      <c r="G57" s="17">
        <v>4965982028</v>
      </c>
      <c r="H57" s="17">
        <v>4914165010</v>
      </c>
      <c r="I57" s="17">
        <f t="shared" si="7"/>
        <v>8968356</v>
      </c>
      <c r="J57" s="25"/>
    </row>
    <row r="58" spans="1:10" s="26" customFormat="1" ht="12" x14ac:dyDescent="0.2">
      <c r="A58" s="27"/>
      <c r="B58" s="27"/>
      <c r="C58" s="28" t="s">
        <v>27</v>
      </c>
      <c r="D58" s="29">
        <v>18450404308</v>
      </c>
      <c r="E58" s="29">
        <v>856270990</v>
      </c>
      <c r="F58" s="29">
        <f>D58+E58</f>
        <v>19306675298</v>
      </c>
      <c r="G58" s="29">
        <v>19136969657</v>
      </c>
      <c r="H58" s="29">
        <v>19015587630</v>
      </c>
      <c r="I58" s="29">
        <f t="shared" si="7"/>
        <v>169705641</v>
      </c>
      <c r="J58" s="25"/>
    </row>
    <row r="59" spans="1:10" s="24" customFormat="1" ht="25.5" x14ac:dyDescent="0.2">
      <c r="A59" s="5"/>
      <c r="B59" s="5"/>
      <c r="C59" s="6" t="s">
        <v>28</v>
      </c>
      <c r="D59" s="12">
        <v>56352049</v>
      </c>
      <c r="E59" s="12">
        <v>14374675</v>
      </c>
      <c r="F59" s="12">
        <f t="shared" si="6"/>
        <v>70726724</v>
      </c>
      <c r="G59" s="12">
        <v>68224587</v>
      </c>
      <c r="H59" s="12">
        <v>67973318</v>
      </c>
      <c r="I59" s="12">
        <f t="shared" si="7"/>
        <v>2502137</v>
      </c>
      <c r="J59" s="1"/>
    </row>
    <row r="60" spans="1:10" s="24" customFormat="1" x14ac:dyDescent="0.2">
      <c r="A60" s="5"/>
      <c r="B60" s="5"/>
      <c r="C60" s="6" t="s">
        <v>29</v>
      </c>
      <c r="D60" s="12">
        <v>3000000</v>
      </c>
      <c r="E60" s="12">
        <v>296389</v>
      </c>
      <c r="F60" s="12">
        <f t="shared" si="6"/>
        <v>3296389</v>
      </c>
      <c r="G60" s="12">
        <v>3295017</v>
      </c>
      <c r="H60" s="12">
        <v>3295017</v>
      </c>
      <c r="I60" s="12">
        <f t="shared" si="7"/>
        <v>1372</v>
      </c>
      <c r="J60" s="1"/>
    </row>
    <row r="61" spans="1:10" s="24" customFormat="1" x14ac:dyDescent="0.2">
      <c r="A61" s="5"/>
      <c r="B61" s="5"/>
      <c r="C61" s="6" t="s">
        <v>30</v>
      </c>
      <c r="D61" s="12">
        <v>0</v>
      </c>
      <c r="E61" s="12">
        <v>0</v>
      </c>
      <c r="F61" s="12">
        <f t="shared" si="6"/>
        <v>0</v>
      </c>
      <c r="G61" s="12">
        <v>0</v>
      </c>
      <c r="H61" s="12">
        <v>0</v>
      </c>
      <c r="I61" s="12">
        <f t="shared" si="7"/>
        <v>0</v>
      </c>
      <c r="J61" s="1"/>
    </row>
    <row r="62" spans="1:10" s="24" customFormat="1" x14ac:dyDescent="0.2">
      <c r="A62" s="5"/>
      <c r="B62" s="5"/>
      <c r="C62" s="6" t="s">
        <v>31</v>
      </c>
      <c r="D62" s="12">
        <v>0</v>
      </c>
      <c r="E62" s="12">
        <v>10421</v>
      </c>
      <c r="F62" s="12">
        <f t="shared" si="6"/>
        <v>10421</v>
      </c>
      <c r="G62" s="12">
        <v>10421</v>
      </c>
      <c r="H62" s="12">
        <v>10421</v>
      </c>
      <c r="I62" s="12">
        <f t="shared" si="7"/>
        <v>0</v>
      </c>
      <c r="J62" s="1"/>
    </row>
    <row r="63" spans="1:10" s="24" customFormat="1" x14ac:dyDescent="0.2">
      <c r="A63" s="5"/>
      <c r="B63" s="5"/>
      <c r="C63" s="6" t="s">
        <v>32</v>
      </c>
      <c r="D63" s="12">
        <v>1799330379</v>
      </c>
      <c r="E63" s="12">
        <v>29444499</v>
      </c>
      <c r="F63" s="12">
        <f t="shared" si="6"/>
        <v>1828774878</v>
      </c>
      <c r="G63" s="12">
        <v>1814469625</v>
      </c>
      <c r="H63" s="12">
        <v>1490055904</v>
      </c>
      <c r="I63" s="12">
        <f t="shared" si="7"/>
        <v>14305253</v>
      </c>
      <c r="J63" s="1"/>
    </row>
    <row r="64" spans="1:10" s="24" customFormat="1" x14ac:dyDescent="0.2">
      <c r="A64" s="5"/>
      <c r="B64" s="5"/>
      <c r="C64" s="6" t="s">
        <v>33</v>
      </c>
      <c r="D64" s="12">
        <v>25000000</v>
      </c>
      <c r="E64" s="12">
        <v>-22050000</v>
      </c>
      <c r="F64" s="12">
        <f t="shared" si="6"/>
        <v>2950000</v>
      </c>
      <c r="G64" s="12">
        <v>1452729</v>
      </c>
      <c r="H64" s="12">
        <v>1452729</v>
      </c>
      <c r="I64" s="12">
        <f t="shared" si="7"/>
        <v>1497271</v>
      </c>
      <c r="J64" s="1"/>
    </row>
    <row r="65" spans="1:11" s="24" customFormat="1" ht="12.75" customHeight="1" x14ac:dyDescent="0.2">
      <c r="A65" s="5"/>
      <c r="B65" s="5"/>
      <c r="C65" s="6" t="s">
        <v>34</v>
      </c>
      <c r="D65" s="12">
        <v>0</v>
      </c>
      <c r="E65" s="12">
        <v>2906081</v>
      </c>
      <c r="F65" s="12">
        <f t="shared" si="6"/>
        <v>2906081</v>
      </c>
      <c r="G65" s="12">
        <v>2906</v>
      </c>
      <c r="H65" s="12">
        <v>2906</v>
      </c>
      <c r="I65" s="12">
        <f t="shared" si="7"/>
        <v>2903175</v>
      </c>
      <c r="J65" s="1"/>
    </row>
    <row r="66" spans="1:11" s="24" customFormat="1" ht="25.5" x14ac:dyDescent="0.2">
      <c r="A66" s="18"/>
      <c r="B66" s="18"/>
      <c r="C66" s="6" t="s">
        <v>35</v>
      </c>
      <c r="D66" s="12">
        <v>0</v>
      </c>
      <c r="E66" s="12">
        <v>0</v>
      </c>
      <c r="F66" s="12">
        <f t="shared" si="6"/>
        <v>0</v>
      </c>
      <c r="G66" s="12">
        <v>0</v>
      </c>
      <c r="H66" s="12">
        <v>0</v>
      </c>
      <c r="I66" s="12">
        <f t="shared" si="7"/>
        <v>0</v>
      </c>
      <c r="J66" s="1"/>
    </row>
    <row r="67" spans="1:11" s="24" customFormat="1" x14ac:dyDescent="0.2">
      <c r="A67" s="5"/>
      <c r="B67" s="5"/>
      <c r="C67" s="6" t="s">
        <v>36</v>
      </c>
      <c r="D67" s="12">
        <v>0</v>
      </c>
      <c r="E67" s="12">
        <v>37131713</v>
      </c>
      <c r="F67" s="12">
        <f t="shared" si="6"/>
        <v>37131713</v>
      </c>
      <c r="G67" s="12">
        <v>35617948</v>
      </c>
      <c r="H67" s="12">
        <v>35617948</v>
      </c>
      <c r="I67" s="12">
        <f t="shared" si="7"/>
        <v>1513765</v>
      </c>
      <c r="J67" s="1"/>
    </row>
    <row r="68" spans="1:11" s="24" customFormat="1" x14ac:dyDescent="0.2">
      <c r="A68" s="5"/>
      <c r="B68" s="5"/>
      <c r="C68" s="6" t="s">
        <v>37</v>
      </c>
      <c r="D68" s="12">
        <v>0</v>
      </c>
      <c r="E68" s="12">
        <v>0</v>
      </c>
      <c r="F68" s="12">
        <f t="shared" si="6"/>
        <v>0</v>
      </c>
      <c r="G68" s="12">
        <v>0</v>
      </c>
      <c r="H68" s="12">
        <v>0</v>
      </c>
      <c r="I68" s="12">
        <f t="shared" si="7"/>
        <v>0</v>
      </c>
      <c r="J68" s="1"/>
    </row>
    <row r="69" spans="1:11" s="24" customFormat="1" x14ac:dyDescent="0.2">
      <c r="A69" s="5"/>
      <c r="B69" s="5"/>
      <c r="C69" s="6" t="s">
        <v>38</v>
      </c>
      <c r="D69" s="12">
        <v>0</v>
      </c>
      <c r="E69" s="12">
        <v>0</v>
      </c>
      <c r="F69" s="12">
        <f t="shared" si="6"/>
        <v>0</v>
      </c>
      <c r="G69" s="12">
        <v>0</v>
      </c>
      <c r="H69" s="12">
        <v>0</v>
      </c>
      <c r="I69" s="12">
        <f t="shared" si="7"/>
        <v>0</v>
      </c>
      <c r="J69" s="1"/>
    </row>
    <row r="70" spans="1:11" s="24" customFormat="1" x14ac:dyDescent="0.2">
      <c r="A70" s="5"/>
      <c r="B70" s="5"/>
      <c r="C70" s="6" t="s">
        <v>39</v>
      </c>
      <c r="D70" s="12">
        <v>0</v>
      </c>
      <c r="E70" s="12">
        <v>14725962</v>
      </c>
      <c r="F70" s="12">
        <f t="shared" si="6"/>
        <v>14725962</v>
      </c>
      <c r="G70" s="12">
        <v>7244716</v>
      </c>
      <c r="H70" s="12">
        <v>7244716</v>
      </c>
      <c r="I70" s="12">
        <f t="shared" si="7"/>
        <v>7481246</v>
      </c>
      <c r="J70" s="1"/>
    </row>
    <row r="71" spans="1:11" s="24" customFormat="1" x14ac:dyDescent="0.2">
      <c r="A71" s="5"/>
      <c r="B71" s="5"/>
      <c r="C71" s="6" t="s">
        <v>40</v>
      </c>
      <c r="D71" s="12">
        <v>0</v>
      </c>
      <c r="E71" s="12">
        <v>0</v>
      </c>
      <c r="F71" s="12">
        <f t="shared" si="6"/>
        <v>0</v>
      </c>
      <c r="G71" s="12">
        <v>0</v>
      </c>
      <c r="H71" s="12">
        <v>0</v>
      </c>
      <c r="I71" s="12">
        <f t="shared" si="7"/>
        <v>0</v>
      </c>
      <c r="J71" s="1"/>
    </row>
    <row r="72" spans="1:11" s="24" customFormat="1" ht="25.5" x14ac:dyDescent="0.2">
      <c r="A72" s="5"/>
      <c r="B72" s="5"/>
      <c r="C72" s="6" t="s">
        <v>41</v>
      </c>
      <c r="D72" s="12">
        <v>0</v>
      </c>
      <c r="E72" s="12">
        <v>0</v>
      </c>
      <c r="F72" s="12">
        <f t="shared" si="6"/>
        <v>0</v>
      </c>
      <c r="G72" s="12">
        <v>0</v>
      </c>
      <c r="H72" s="12">
        <v>0</v>
      </c>
      <c r="I72" s="12">
        <f t="shared" si="7"/>
        <v>0</v>
      </c>
      <c r="J72" s="1"/>
    </row>
    <row r="73" spans="1:11" s="24" customFormat="1" x14ac:dyDescent="0.2">
      <c r="A73" s="18"/>
      <c r="B73" s="18"/>
      <c r="C73" s="6" t="s">
        <v>42</v>
      </c>
      <c r="D73" s="12">
        <v>1600000000</v>
      </c>
      <c r="E73" s="12">
        <v>-428601743</v>
      </c>
      <c r="F73" s="12">
        <f t="shared" si="6"/>
        <v>1171398257</v>
      </c>
      <c r="G73" s="12">
        <v>1171398257</v>
      </c>
      <c r="H73" s="12">
        <v>1171398257</v>
      </c>
      <c r="I73" s="12">
        <f t="shared" si="7"/>
        <v>0</v>
      </c>
      <c r="J73" s="1"/>
    </row>
    <row r="74" spans="1:11" s="24" customFormat="1" x14ac:dyDescent="0.2">
      <c r="A74" s="18"/>
      <c r="B74" s="18"/>
      <c r="C74" s="6" t="s">
        <v>43</v>
      </c>
      <c r="D74" s="12">
        <v>0</v>
      </c>
      <c r="E74" s="12">
        <v>0</v>
      </c>
      <c r="F74" s="12">
        <f t="shared" si="6"/>
        <v>0</v>
      </c>
      <c r="G74" s="12">
        <v>0</v>
      </c>
      <c r="H74" s="12">
        <v>0</v>
      </c>
      <c r="I74" s="12">
        <f t="shared" si="7"/>
        <v>0</v>
      </c>
      <c r="J74" s="1"/>
    </row>
    <row r="75" spans="1:11" s="24" customFormat="1" x14ac:dyDescent="0.2">
      <c r="A75" s="5"/>
      <c r="B75" s="5"/>
      <c r="C75" s="6" t="s">
        <v>44</v>
      </c>
      <c r="D75" s="12">
        <v>934187461</v>
      </c>
      <c r="E75" s="12">
        <v>0</v>
      </c>
      <c r="F75" s="12">
        <f t="shared" si="6"/>
        <v>934187461</v>
      </c>
      <c r="G75" s="12">
        <v>934187461</v>
      </c>
      <c r="H75" s="12">
        <v>934187461</v>
      </c>
      <c r="I75" s="12">
        <f t="shared" si="7"/>
        <v>0</v>
      </c>
      <c r="J75" s="1"/>
    </row>
    <row r="76" spans="1:11" s="24" customFormat="1" x14ac:dyDescent="0.2">
      <c r="A76" s="5"/>
      <c r="B76" s="5"/>
      <c r="C76" s="6" t="s">
        <v>45</v>
      </c>
      <c r="D76" s="12">
        <v>734413469</v>
      </c>
      <c r="E76" s="12">
        <v>-734008362</v>
      </c>
      <c r="F76" s="12">
        <f t="shared" si="6"/>
        <v>405107</v>
      </c>
      <c r="G76" s="12">
        <v>0</v>
      </c>
      <c r="H76" s="12">
        <v>0</v>
      </c>
      <c r="I76" s="12">
        <f t="shared" si="7"/>
        <v>405107</v>
      </c>
      <c r="J76" s="1"/>
    </row>
    <row r="77" spans="1:11" s="24" customFormat="1" ht="12.75" customHeight="1" x14ac:dyDescent="0.2">
      <c r="A77" s="5"/>
      <c r="B77" s="5"/>
      <c r="C77" s="6" t="s">
        <v>46</v>
      </c>
      <c r="D77" s="12">
        <v>0</v>
      </c>
      <c r="E77" s="12">
        <v>0</v>
      </c>
      <c r="F77" s="12">
        <f t="shared" si="6"/>
        <v>0</v>
      </c>
      <c r="G77" s="12">
        <v>0</v>
      </c>
      <c r="H77" s="12">
        <v>0</v>
      </c>
      <c r="I77" s="12">
        <f t="shared" si="7"/>
        <v>0</v>
      </c>
      <c r="J77" s="1"/>
    </row>
    <row r="78" spans="1:11" s="24" customFormat="1" x14ac:dyDescent="0.2">
      <c r="A78" s="5"/>
      <c r="B78" s="5"/>
      <c r="C78" s="6" t="s">
        <v>47</v>
      </c>
      <c r="D78" s="12">
        <v>17897054938</v>
      </c>
      <c r="E78" s="12">
        <v>-472403245</v>
      </c>
      <c r="F78" s="12">
        <f t="shared" si="6"/>
        <v>17424651693</v>
      </c>
      <c r="G78" s="12">
        <v>17424651693</v>
      </c>
      <c r="H78" s="12">
        <v>17424461603</v>
      </c>
      <c r="I78" s="12">
        <f t="shared" si="7"/>
        <v>0</v>
      </c>
      <c r="J78" s="1"/>
    </row>
    <row r="79" spans="1:11" s="24" customFormat="1" ht="2.1" customHeight="1" x14ac:dyDescent="0.2">
      <c r="A79" s="19"/>
      <c r="B79" s="19"/>
      <c r="C79" s="6"/>
      <c r="D79" s="12"/>
      <c r="E79" s="12"/>
      <c r="F79" s="12"/>
      <c r="G79" s="12"/>
      <c r="H79" s="12"/>
      <c r="I79" s="12"/>
      <c r="J79" s="1"/>
    </row>
    <row r="80" spans="1:11" s="11" customFormat="1" ht="15.95" customHeight="1" x14ac:dyDescent="0.25">
      <c r="A80" s="45" t="s">
        <v>49</v>
      </c>
      <c r="B80" s="45"/>
      <c r="C80" s="45"/>
      <c r="D80" s="30">
        <f>SUM(D45+D10)</f>
        <v>76846271280</v>
      </c>
      <c r="E80" s="30">
        <f>SUM(E45+E10)</f>
        <v>3236522360</v>
      </c>
      <c r="F80" s="30">
        <f>SUM(F45+F10)</f>
        <v>80082793640</v>
      </c>
      <c r="G80" s="30">
        <f>SUM(G45+G10)</f>
        <v>72912607139</v>
      </c>
      <c r="H80" s="30">
        <f>SUM(H45+H10)</f>
        <v>71981230403</v>
      </c>
      <c r="I80" s="30">
        <f>F80-G80</f>
        <v>7170186501</v>
      </c>
      <c r="J80" s="9"/>
      <c r="K80" s="10"/>
    </row>
    <row r="81" spans="1:10" s="24" customFormat="1" x14ac:dyDescent="0.2">
      <c r="A81" s="35" t="s">
        <v>50</v>
      </c>
      <c r="B81" s="35"/>
      <c r="C81" s="35"/>
      <c r="D81" s="31"/>
      <c r="E81" s="31"/>
      <c r="F81" s="31"/>
      <c r="G81" s="31"/>
      <c r="H81" s="31"/>
      <c r="I81" s="31"/>
      <c r="J81" s="1"/>
    </row>
    <row r="82" spans="1:10" x14ac:dyDescent="0.2">
      <c r="F82" s="33"/>
      <c r="G82" s="33"/>
      <c r="H82" s="33"/>
    </row>
  </sheetData>
  <mergeCells count="13">
    <mergeCell ref="A6:I6"/>
    <mergeCell ref="A1:I1"/>
    <mergeCell ref="A2:I2"/>
    <mergeCell ref="A3:I3"/>
    <mergeCell ref="A4:I4"/>
    <mergeCell ref="A5:I5"/>
    <mergeCell ref="A81:C81"/>
    <mergeCell ref="A7:C8"/>
    <mergeCell ref="D7:H7"/>
    <mergeCell ref="I7:I8"/>
    <mergeCell ref="A10:C10"/>
    <mergeCell ref="A45:C45"/>
    <mergeCell ref="A80:C80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33 LDF-6b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2023-03-15T23:13:34Z</dcterms:created>
  <dcterms:modified xsi:type="dcterms:W3CDTF">2023-03-15T23:20:46Z</dcterms:modified>
</cp:coreProperties>
</file>