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2 PODER EJECUTIVO\"/>
    </mc:Choice>
  </mc:AlternateContent>
  <xr:revisionPtr revIDLastSave="0" documentId="13_ncr:1_{220150F6-7540-47F0-A157-C5B1FCE8998F}" xr6:coauthVersionLast="40" xr6:coauthVersionMax="40" xr10:uidLastSave="{00000000-0000-0000-0000-000000000000}"/>
  <bookViews>
    <workbookView xWindow="0" yWindow="0" windowWidth="25200" windowHeight="11775" xr2:uid="{D63C09E6-04C8-461C-A082-E8E581877C36}"/>
  </bookViews>
  <sheets>
    <sheet name="32 LDF-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69" i="1"/>
  <c r="F167" i="1" s="1"/>
  <c r="F168" i="1"/>
  <c r="I168" i="1" s="1"/>
  <c r="H167" i="1"/>
  <c r="G167" i="1"/>
  <c r="E167" i="1"/>
  <c r="D167" i="1"/>
  <c r="F165" i="1"/>
  <c r="F162" i="1" s="1"/>
  <c r="F164" i="1"/>
  <c r="I164" i="1" s="1"/>
  <c r="H162" i="1"/>
  <c r="G162" i="1"/>
  <c r="E162" i="1"/>
  <c r="D162" i="1"/>
  <c r="F160" i="1"/>
  <c r="F152" i="1" s="1"/>
  <c r="F157" i="1"/>
  <c r="I157" i="1" s="1"/>
  <c r="H152" i="1"/>
  <c r="G152" i="1"/>
  <c r="E152" i="1"/>
  <c r="D152" i="1"/>
  <c r="F150" i="1"/>
  <c r="I150" i="1" s="1"/>
  <c r="F149" i="1"/>
  <c r="I149" i="1" s="1"/>
  <c r="I147" i="1" s="1"/>
  <c r="F148" i="1"/>
  <c r="I148" i="1" s="1"/>
  <c r="H147" i="1"/>
  <c r="G147" i="1"/>
  <c r="E147" i="1"/>
  <c r="D147" i="1"/>
  <c r="F145" i="1"/>
  <c r="I145" i="1" s="1"/>
  <c r="I144" i="1"/>
  <c r="I143" i="1"/>
  <c r="F142" i="1"/>
  <c r="I142" i="1" s="1"/>
  <c r="F141" i="1"/>
  <c r="I141" i="1" s="1"/>
  <c r="F140" i="1"/>
  <c r="I140" i="1" s="1"/>
  <c r="F139" i="1"/>
  <c r="I139" i="1" s="1"/>
  <c r="F138" i="1"/>
  <c r="I137" i="1"/>
  <c r="F137" i="1"/>
  <c r="H136" i="1"/>
  <c r="G136" i="1"/>
  <c r="E136" i="1"/>
  <c r="D136" i="1"/>
  <c r="F130" i="1"/>
  <c r="I130" i="1" s="1"/>
  <c r="F129" i="1"/>
  <c r="I129" i="1" s="1"/>
  <c r="F128" i="1"/>
  <c r="I128" i="1" s="1"/>
  <c r="F127" i="1"/>
  <c r="I126" i="1"/>
  <c r="F126" i="1"/>
  <c r="H125" i="1"/>
  <c r="G125" i="1"/>
  <c r="E125" i="1"/>
  <c r="D125" i="1"/>
  <c r="F123" i="1"/>
  <c r="I123" i="1" s="1"/>
  <c r="F122" i="1"/>
  <c r="I122" i="1" s="1"/>
  <c r="F121" i="1"/>
  <c r="I121" i="1" s="1"/>
  <c r="F120" i="1"/>
  <c r="I120" i="1" s="1"/>
  <c r="I119" i="1"/>
  <c r="F119" i="1"/>
  <c r="F118" i="1"/>
  <c r="I118" i="1" s="1"/>
  <c r="F117" i="1"/>
  <c r="I117" i="1" s="1"/>
  <c r="F116" i="1"/>
  <c r="F115" i="1"/>
  <c r="I115" i="1" s="1"/>
  <c r="H114" i="1"/>
  <c r="G114" i="1"/>
  <c r="E114" i="1"/>
  <c r="D114" i="1"/>
  <c r="I112" i="1"/>
  <c r="F112" i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4" i="1"/>
  <c r="F104" i="1"/>
  <c r="H103" i="1"/>
  <c r="G103" i="1"/>
  <c r="E103" i="1"/>
  <c r="D103" i="1"/>
  <c r="F101" i="1"/>
  <c r="I101" i="1" s="1"/>
  <c r="F100" i="1"/>
  <c r="I100" i="1" s="1"/>
  <c r="F99" i="1"/>
  <c r="I99" i="1" s="1"/>
  <c r="F98" i="1"/>
  <c r="I98" i="1" s="1"/>
  <c r="I97" i="1"/>
  <c r="F97" i="1"/>
  <c r="F96" i="1"/>
  <c r="F95" i="1"/>
  <c r="I95" i="1" s="1"/>
  <c r="H94" i="1"/>
  <c r="G94" i="1"/>
  <c r="E94" i="1"/>
  <c r="D94" i="1"/>
  <c r="D93" i="1" s="1"/>
  <c r="F91" i="1"/>
  <c r="I91" i="1" s="1"/>
  <c r="F90" i="1"/>
  <c r="I90" i="1" s="1"/>
  <c r="F89" i="1"/>
  <c r="I89" i="1" s="1"/>
  <c r="I88" i="1"/>
  <c r="F88" i="1"/>
  <c r="I87" i="1"/>
  <c r="F86" i="1"/>
  <c r="F85" i="1"/>
  <c r="I85" i="1" s="1"/>
  <c r="H84" i="1"/>
  <c r="G84" i="1"/>
  <c r="E84" i="1"/>
  <c r="D84" i="1"/>
  <c r="I81" i="1"/>
  <c r="F80" i="1"/>
  <c r="I80" i="1" s="1"/>
  <c r="I79" i="1"/>
  <c r="H79" i="1"/>
  <c r="G79" i="1"/>
  <c r="F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I72" i="1"/>
  <c r="F72" i="1"/>
  <c r="F71" i="1"/>
  <c r="I70" i="1"/>
  <c r="F70" i="1"/>
  <c r="H69" i="1"/>
  <c r="G69" i="1"/>
  <c r="E69" i="1"/>
  <c r="D69" i="1"/>
  <c r="F67" i="1"/>
  <c r="I67" i="1" s="1"/>
  <c r="F66" i="1"/>
  <c r="F64" i="1" s="1"/>
  <c r="I65" i="1"/>
  <c r="F65" i="1"/>
  <c r="H64" i="1"/>
  <c r="G64" i="1"/>
  <c r="E64" i="1"/>
  <c r="D64" i="1"/>
  <c r="F62" i="1"/>
  <c r="I62" i="1" s="1"/>
  <c r="F61" i="1"/>
  <c r="I61" i="1" s="1"/>
  <c r="I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H53" i="1"/>
  <c r="G53" i="1"/>
  <c r="E53" i="1"/>
  <c r="D53" i="1"/>
  <c r="F48" i="1"/>
  <c r="I48" i="1" s="1"/>
  <c r="F47" i="1"/>
  <c r="I47" i="1" s="1"/>
  <c r="F46" i="1"/>
  <c r="I46" i="1" s="1"/>
  <c r="F45" i="1"/>
  <c r="I45" i="1" s="1"/>
  <c r="F44" i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F32" i="1"/>
  <c r="I32" i="1" s="1"/>
  <c r="H31" i="1"/>
  <c r="G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I22" i="1"/>
  <c r="F22" i="1"/>
  <c r="F21" i="1"/>
  <c r="I21" i="1" s="1"/>
  <c r="H20" i="1"/>
  <c r="G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F12" i="1"/>
  <c r="I12" i="1" s="1"/>
  <c r="H11" i="1"/>
  <c r="G11" i="1"/>
  <c r="G10" i="1" s="1"/>
  <c r="E11" i="1"/>
  <c r="D11" i="1"/>
  <c r="E93" i="1" l="1"/>
  <c r="F125" i="1"/>
  <c r="F136" i="1"/>
  <c r="F147" i="1"/>
  <c r="I160" i="1"/>
  <c r="I152" i="1" s="1"/>
  <c r="I169" i="1"/>
  <c r="I167" i="1" s="1"/>
  <c r="F11" i="1"/>
  <c r="H93" i="1"/>
  <c r="F114" i="1"/>
  <c r="F69" i="1"/>
  <c r="F103" i="1"/>
  <c r="D10" i="1"/>
  <c r="I20" i="1"/>
  <c r="F94" i="1"/>
  <c r="H10" i="1"/>
  <c r="H176" i="1" s="1"/>
  <c r="I13" i="1"/>
  <c r="I11" i="1" s="1"/>
  <c r="F42" i="1"/>
  <c r="I44" i="1"/>
  <c r="I53" i="1"/>
  <c r="G93" i="1"/>
  <c r="G176" i="1" s="1"/>
  <c r="D176" i="1"/>
  <c r="F84" i="1"/>
  <c r="I86" i="1"/>
  <c r="I84" i="1" s="1"/>
  <c r="F93" i="1"/>
  <c r="E10" i="1"/>
  <c r="F20" i="1"/>
  <c r="F31" i="1"/>
  <c r="I33" i="1"/>
  <c r="I31" i="1" s="1"/>
  <c r="I42" i="1"/>
  <c r="F53" i="1"/>
  <c r="I66" i="1"/>
  <c r="I64" i="1" s="1"/>
  <c r="I71" i="1"/>
  <c r="I69" i="1" s="1"/>
  <c r="I96" i="1"/>
  <c r="I94" i="1" s="1"/>
  <c r="I105" i="1"/>
  <c r="I103" i="1" s="1"/>
  <c r="I116" i="1"/>
  <c r="I114" i="1" s="1"/>
  <c r="I127" i="1"/>
  <c r="I125" i="1" s="1"/>
  <c r="I138" i="1"/>
  <c r="I136" i="1" s="1"/>
  <c r="I165" i="1"/>
  <c r="I162" i="1" s="1"/>
  <c r="E176" i="1" l="1"/>
  <c r="I93" i="1"/>
  <c r="I10" i="1"/>
  <c r="F10" i="1"/>
  <c r="F176" i="1" s="1"/>
  <c r="I176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<sst xmlns="http://schemas.openxmlformats.org/spreadsheetml/2006/main" count="308" uniqueCount="163">
  <si>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</si>
  <si>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EJECUTIVO</t>
  </si>
  <si>
    <t>ESTADO ANALÍTICO DEL EJERCICIO DE PRESUPUESTO DE EGRESOS DETALLADO CONSOLIDADO</t>
  </si>
  <si>
    <t>CLASIFICACIÓN POR OBJETO DEL GASTO (CAPÍTULO Y CONCEPTO)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</si>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</sst>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56">
    <xf numFmtId="0" fontId="0" fillId="0" borderId="0" xfId="0"/>
    <xf numFmtId="0" fontId="3" fillId="0" borderId="0" xfId="1" applyFont="1" applyAlignment="1">
      <alignment vertical="top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justify" vertical="top" readingOrder="1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horizontal="left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justify" vertical="top" readingOrder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readingOrder="1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164" fontId="3" fillId="0" borderId="0" xfId="1" applyNumberFormat="1" applyFont="1" applyBorder="1" applyAlignment="1">
      <alignment vertical="top"/>
    </xf>
    <xf numFmtId="164" fontId="6" fillId="4" borderId="9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justify" vertical="top" readingOrder="1"/>
    </xf>
    <xf numFmtId="164" fontId="10" fillId="0" borderId="0" xfId="0" applyNumberFormat="1" applyFont="1" applyAlignment="1">
      <alignment vertical="top"/>
    </xf>
    <xf numFmtId="0" fontId="1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justify" vertical="top" readingOrder="1"/>
    </xf>
    <xf numFmtId="164" fontId="0" fillId="0" borderId="0" xfId="0" applyNumberFormat="1" applyAlignment="1">
      <alignment vertical="top"/>
    </xf>
    <xf numFmtId="0" fontId="2" fillId="0" borderId="0" xfId="1"/>
    <xf numFmtId="0" fontId="8" fillId="0" borderId="10" xfId="3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justify" vertical="top"/>
    </xf>
    <xf numFmtId="0" fontId="6" fillId="4" borderId="9" xfId="0" applyFont="1" applyFill="1" applyBorder="1" applyAlignment="1">
      <alignment horizontal="justify" vertical="center"/>
    </xf>
    <xf numFmtId="0" fontId="6" fillId="4" borderId="7" xfId="0" applyFont="1" applyFill="1" applyBorder="1" applyAlignment="1">
      <alignment horizontal="justify" vertical="center"/>
    </xf>
    <xf numFmtId="0" fontId="3" fillId="5" borderId="0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 applyProtection="1">
      <alignment horizontal="left" vertical="center"/>
    </xf>
  </cellXfs>
  <cellStyles count="4">
    <cellStyle name="Normal" xfId="0" builtinId="0"/>
    <cellStyle name="Normal 17" xfId="1" xr:uid="{58DC2A48-2D4F-4CBC-9802-0A100D5D09F2}"/>
    <cellStyle name="Normal 18 2" xfId="2" xr:uid="{A5AF78A3-2C70-4B8B-8046-AF442912A1DE}"/>
    <cellStyle name="Normal 2 2" xfId="3" xr:uid="{EDEF366C-B8B4-4420-9EDD-FF4A48172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D4EDDA-F464-4112-A008-CF3D66B28EFF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19DA-7684-4107-9321-F8CACB817D28}">
  <dimension ref="A1:K179"/>
  <sheetViews>
    <sheetView showGridLines="0" tabSelected="1" zoomScaleNormal="100" workbookViewId="0">
      <selection sqref="A1:I177"/>
    </sheetView>
  </sheetViews>
  <sheetFormatPr baseColWidth="10" defaultRowHeight="15" x14ac:dyDescent="0.2"/>
  <cols>
    <col min="1" max="1" width="3" style="38" customWidth="1"/>
    <col min="2" max="2" width="3.28515625" style="38" customWidth="1"/>
    <col min="3" max="3" width="44.28515625" style="39" customWidth="1"/>
    <col min="4" max="9" width="16.7109375" style="40" customWidth="1"/>
    <col min="10" max="10" width="14.28515625" style="41" bestFit="1" customWidth="1"/>
    <col min="11" max="11" width="12.28515625" style="41" bestFit="1" customWidth="1"/>
    <col min="12" max="16384" width="11.42578125" style="41"/>
  </cols>
  <sheetData>
    <row r="1" spans="1:11" s="1" customFormat="1" ht="12.7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1" s="1" customFormat="1" ht="12.7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pans="1:11" s="1" customFormat="1" ht="12.75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spans="1:11" s="1" customFormat="1" ht="12.75" customHeight="1" x14ac:dyDescent="0.25">
      <c r="A4" s="54" t="s">
        <v>3</v>
      </c>
      <c r="B4" s="54"/>
      <c r="C4" s="54"/>
      <c r="D4" s="54"/>
      <c r="E4" s="54"/>
      <c r="F4" s="54"/>
      <c r="G4" s="54"/>
      <c r="H4" s="54"/>
      <c r="I4" s="54"/>
    </row>
    <row r="5" spans="1:11" s="1" customFormat="1" ht="12.75" customHeight="1" x14ac:dyDescent="0.25">
      <c r="A5" s="55" t="s">
        <v>4</v>
      </c>
      <c r="B5" s="55"/>
      <c r="C5" s="55"/>
      <c r="D5" s="55"/>
      <c r="E5" s="55"/>
      <c r="F5" s="55"/>
      <c r="G5" s="55"/>
      <c r="H5" s="55"/>
      <c r="I5" s="55"/>
    </row>
    <row r="6" spans="1:11" s="1" customFormat="1" ht="12.75" customHeight="1" x14ac:dyDescent="0.25">
      <c r="A6" s="55" t="s">
        <v>5</v>
      </c>
      <c r="B6" s="55"/>
      <c r="C6" s="55"/>
      <c r="D6" s="55"/>
      <c r="E6" s="55"/>
      <c r="F6" s="55"/>
      <c r="G6" s="55"/>
      <c r="H6" s="55"/>
      <c r="I6" s="55"/>
    </row>
    <row r="7" spans="1:11" s="1" customFormat="1" ht="12.75" customHeight="1" x14ac:dyDescent="0.25">
      <c r="A7" s="47" t="s">
        <v>6</v>
      </c>
      <c r="B7" s="48"/>
      <c r="C7" s="48"/>
      <c r="D7" s="51" t="s">
        <v>7</v>
      </c>
      <c r="E7" s="51"/>
      <c r="F7" s="51"/>
      <c r="G7" s="51"/>
      <c r="H7" s="51"/>
      <c r="I7" s="52" t="s">
        <v>8</v>
      </c>
    </row>
    <row r="8" spans="1:11" s="1" customFormat="1" ht="25.5" customHeight="1" x14ac:dyDescent="0.25">
      <c r="A8" s="49"/>
      <c r="B8" s="50"/>
      <c r="C8" s="50"/>
      <c r="D8" s="2" t="s">
        <v>9</v>
      </c>
      <c r="E8" s="3" t="s">
        <v>10</v>
      </c>
      <c r="F8" s="3" t="s">
        <v>11</v>
      </c>
      <c r="G8" s="3" t="s">
        <v>12</v>
      </c>
      <c r="H8" s="2" t="s">
        <v>13</v>
      </c>
      <c r="I8" s="53"/>
    </row>
    <row r="9" spans="1:11" s="9" customFormat="1" ht="4.5" customHeight="1" x14ac:dyDescent="0.25">
      <c r="A9" s="4"/>
      <c r="B9" s="5"/>
      <c r="C9" s="6"/>
      <c r="D9" s="7"/>
      <c r="E9" s="7"/>
      <c r="F9" s="7"/>
      <c r="G9" s="8"/>
      <c r="H9" s="7"/>
      <c r="I9" s="7"/>
    </row>
    <row r="10" spans="1:11" s="13" customFormat="1" ht="15.95" customHeight="1" thickBot="1" x14ac:dyDescent="0.3">
      <c r="A10" s="45" t="s">
        <v>14</v>
      </c>
      <c r="B10" s="45"/>
      <c r="C10" s="45"/>
      <c r="D10" s="10">
        <f>SUM(D11,D20,D31,D42,D53,D64,D69,D79,D84)</f>
        <v>32464622869</v>
      </c>
      <c r="E10" s="10">
        <f t="shared" ref="E10:I10" si="0">SUM(E11,E20,E31,E42,E53,E64,E69,E79,E84)</f>
        <v>1801961319</v>
      </c>
      <c r="F10" s="10">
        <f t="shared" si="0"/>
        <v>34266584188</v>
      </c>
      <c r="G10" s="10">
        <f t="shared" si="0"/>
        <v>27306771355</v>
      </c>
      <c r="H10" s="10">
        <f t="shared" si="0"/>
        <v>26875235144</v>
      </c>
      <c r="I10" s="10">
        <f t="shared" si="0"/>
        <v>6959812833</v>
      </c>
      <c r="J10" s="11"/>
      <c r="K10" s="12"/>
    </row>
    <row r="11" spans="1:11" s="16" customFormat="1" ht="12.75" customHeight="1" thickTop="1" x14ac:dyDescent="0.25">
      <c r="A11" s="14" t="s">
        <v>15</v>
      </c>
      <c r="B11" s="43" t="s">
        <v>16</v>
      </c>
      <c r="C11" s="43"/>
      <c r="D11" s="15">
        <f>SUM(D12:D18)</f>
        <v>16714191803</v>
      </c>
      <c r="E11" s="15">
        <f t="shared" ref="E11" si="1">SUM(E12:E18)</f>
        <v>-3247599799</v>
      </c>
      <c r="F11" s="15">
        <f>SUM(F12:F18)</f>
        <v>13466592004</v>
      </c>
      <c r="G11" s="15">
        <f t="shared" ref="G11:I11" si="2">SUM(G12:G18)</f>
        <v>11602595391</v>
      </c>
      <c r="H11" s="15">
        <f t="shared" si="2"/>
        <v>11547566591</v>
      </c>
      <c r="I11" s="15">
        <f t="shared" si="2"/>
        <v>1863996613</v>
      </c>
    </row>
    <row r="12" spans="1:11" s="16" customFormat="1" ht="25.5" customHeight="1" x14ac:dyDescent="0.25">
      <c r="A12" s="17"/>
      <c r="B12" s="18" t="s">
        <v>17</v>
      </c>
      <c r="C12" s="19" t="s">
        <v>18</v>
      </c>
      <c r="D12" s="20">
        <v>5590625996</v>
      </c>
      <c r="E12" s="20">
        <v>-1524520932</v>
      </c>
      <c r="F12" s="21">
        <f t="shared" ref="F12:F18" si="3">D12+E12</f>
        <v>4066105064</v>
      </c>
      <c r="G12" s="21">
        <v>4022982257</v>
      </c>
      <c r="H12" s="20">
        <v>4022522241</v>
      </c>
      <c r="I12" s="20">
        <f>F12-G12</f>
        <v>43122807</v>
      </c>
    </row>
    <row r="13" spans="1:11" s="16" customFormat="1" ht="12.75" customHeight="1" x14ac:dyDescent="0.25">
      <c r="A13" s="17"/>
      <c r="B13" s="18" t="s">
        <v>19</v>
      </c>
      <c r="C13" s="19" t="s">
        <v>20</v>
      </c>
      <c r="D13" s="20">
        <v>1424360310</v>
      </c>
      <c r="E13" s="20">
        <v>-967343429</v>
      </c>
      <c r="F13" s="21">
        <f t="shared" si="3"/>
        <v>457016881</v>
      </c>
      <c r="G13" s="21">
        <v>415459287</v>
      </c>
      <c r="H13" s="20">
        <v>414568997</v>
      </c>
      <c r="I13" s="20">
        <f t="shared" ref="I13:I18" si="4">F13-G13</f>
        <v>41557594</v>
      </c>
    </row>
    <row r="14" spans="1:11" s="16" customFormat="1" ht="12.75" customHeight="1" x14ac:dyDescent="0.25">
      <c r="A14" s="17"/>
      <c r="B14" s="18" t="s">
        <v>21</v>
      </c>
      <c r="C14" s="22" t="s">
        <v>22</v>
      </c>
      <c r="D14" s="20">
        <v>3216165133</v>
      </c>
      <c r="E14" s="20">
        <v>-729347023</v>
      </c>
      <c r="F14" s="21">
        <f t="shared" si="3"/>
        <v>2486818110</v>
      </c>
      <c r="G14" s="21">
        <v>2405567139</v>
      </c>
      <c r="H14" s="20">
        <v>2400370020</v>
      </c>
      <c r="I14" s="20">
        <f t="shared" si="4"/>
        <v>81250971</v>
      </c>
    </row>
    <row r="15" spans="1:11" s="16" customFormat="1" ht="12.75" customHeight="1" x14ac:dyDescent="0.25">
      <c r="A15" s="17"/>
      <c r="B15" s="18" t="s">
        <v>23</v>
      </c>
      <c r="C15" s="22" t="s">
        <v>24</v>
      </c>
      <c r="D15" s="20">
        <v>1612058022</v>
      </c>
      <c r="E15" s="20">
        <v>482012230</v>
      </c>
      <c r="F15" s="21">
        <f t="shared" si="3"/>
        <v>2094070252</v>
      </c>
      <c r="G15" s="21">
        <v>2079489787</v>
      </c>
      <c r="H15" s="20">
        <v>2060974815</v>
      </c>
      <c r="I15" s="20">
        <f t="shared" si="4"/>
        <v>14580465</v>
      </c>
    </row>
    <row r="16" spans="1:11" s="16" customFormat="1" ht="12.75" customHeight="1" x14ac:dyDescent="0.25">
      <c r="A16" s="17"/>
      <c r="B16" s="18" t="s">
        <v>25</v>
      </c>
      <c r="C16" s="22" t="s">
        <v>26</v>
      </c>
      <c r="D16" s="20">
        <v>1909859762</v>
      </c>
      <c r="E16" s="20">
        <v>-112137048</v>
      </c>
      <c r="F16" s="21">
        <f t="shared" si="3"/>
        <v>1797722714</v>
      </c>
      <c r="G16" s="21">
        <v>1729972969</v>
      </c>
      <c r="H16" s="20">
        <v>1712337816</v>
      </c>
      <c r="I16" s="20">
        <f t="shared" si="4"/>
        <v>67749745</v>
      </c>
    </row>
    <row r="17" spans="1:9" s="16" customFormat="1" ht="12.75" customHeight="1" x14ac:dyDescent="0.25">
      <c r="A17" s="17"/>
      <c r="B17" s="18" t="s">
        <v>27</v>
      </c>
      <c r="C17" s="22" t="s">
        <v>28</v>
      </c>
      <c r="D17" s="20">
        <v>1746026723</v>
      </c>
      <c r="E17" s="20">
        <v>-174617747</v>
      </c>
      <c r="F17" s="21">
        <f t="shared" si="3"/>
        <v>1571408976</v>
      </c>
      <c r="G17" s="21">
        <v>0</v>
      </c>
      <c r="H17" s="20">
        <v>0</v>
      </c>
      <c r="I17" s="20">
        <f t="shared" si="4"/>
        <v>1571408976</v>
      </c>
    </row>
    <row r="18" spans="1:9" s="16" customFormat="1" ht="12.75" x14ac:dyDescent="0.25">
      <c r="A18" s="17"/>
      <c r="B18" s="18" t="s">
        <v>29</v>
      </c>
      <c r="C18" s="22" t="s">
        <v>30</v>
      </c>
      <c r="D18" s="20">
        <v>1215095857</v>
      </c>
      <c r="E18" s="20">
        <v>-221645850</v>
      </c>
      <c r="F18" s="21">
        <f t="shared" si="3"/>
        <v>993450007</v>
      </c>
      <c r="G18" s="21">
        <v>949123952</v>
      </c>
      <c r="H18" s="20">
        <v>936792702</v>
      </c>
      <c r="I18" s="20">
        <f t="shared" si="4"/>
        <v>44326055</v>
      </c>
    </row>
    <row r="19" spans="1:9" s="16" customFormat="1" ht="4.5" customHeight="1" x14ac:dyDescent="0.25">
      <c r="A19" s="17"/>
      <c r="B19" s="18"/>
      <c r="C19" s="22"/>
      <c r="D19" s="20"/>
      <c r="E19" s="20"/>
      <c r="F19" s="20"/>
      <c r="G19" s="21"/>
      <c r="H19" s="20"/>
      <c r="I19" s="20"/>
    </row>
    <row r="20" spans="1:9" s="16" customFormat="1" ht="12.75" customHeight="1" x14ac:dyDescent="0.25">
      <c r="A20" s="14" t="s">
        <v>31</v>
      </c>
      <c r="B20" s="43" t="s">
        <v>32</v>
      </c>
      <c r="C20" s="43"/>
      <c r="D20" s="15">
        <f>SUM(D21:D29)</f>
        <v>440288784</v>
      </c>
      <c r="E20" s="15">
        <f t="shared" ref="E20:I20" si="5">SUM(E21:E29)</f>
        <v>441041888</v>
      </c>
      <c r="F20" s="15">
        <f t="shared" si="5"/>
        <v>881330672</v>
      </c>
      <c r="G20" s="15">
        <f t="shared" si="5"/>
        <v>794690549</v>
      </c>
      <c r="H20" s="15">
        <f t="shared" si="5"/>
        <v>742747628</v>
      </c>
      <c r="I20" s="15">
        <f t="shared" si="5"/>
        <v>86640123</v>
      </c>
    </row>
    <row r="21" spans="1:9" s="16" customFormat="1" ht="25.5" customHeight="1" x14ac:dyDescent="0.25">
      <c r="A21" s="17"/>
      <c r="B21" s="18" t="s">
        <v>33</v>
      </c>
      <c r="C21" s="19" t="s">
        <v>34</v>
      </c>
      <c r="D21" s="20">
        <v>80183468</v>
      </c>
      <c r="E21" s="20">
        <v>36078646</v>
      </c>
      <c r="F21" s="21">
        <f t="shared" ref="F21:F29" si="6">D21+E21</f>
        <v>116262114</v>
      </c>
      <c r="G21" s="21">
        <v>99010224</v>
      </c>
      <c r="H21" s="20">
        <v>48251522</v>
      </c>
      <c r="I21" s="20">
        <f t="shared" ref="I21:I29" si="7">F21-G21</f>
        <v>17251890</v>
      </c>
    </row>
    <row r="22" spans="1:9" s="16" customFormat="1" ht="12.75" customHeight="1" x14ac:dyDescent="0.25">
      <c r="A22" s="17"/>
      <c r="B22" s="18" t="s">
        <v>35</v>
      </c>
      <c r="C22" s="22" t="s">
        <v>36</v>
      </c>
      <c r="D22" s="20">
        <v>180155200</v>
      </c>
      <c r="E22" s="20">
        <v>335453263</v>
      </c>
      <c r="F22" s="21">
        <f t="shared" si="6"/>
        <v>515608463</v>
      </c>
      <c r="G22" s="21">
        <v>491952591</v>
      </c>
      <c r="H22" s="20">
        <v>491586385</v>
      </c>
      <c r="I22" s="20">
        <f t="shared" si="7"/>
        <v>23655872</v>
      </c>
    </row>
    <row r="23" spans="1:9" s="16" customFormat="1" ht="25.5" customHeight="1" x14ac:dyDescent="0.25">
      <c r="A23" s="17"/>
      <c r="B23" s="18" t="s">
        <v>37</v>
      </c>
      <c r="C23" s="19" t="s">
        <v>38</v>
      </c>
      <c r="D23" s="20">
        <v>4932829</v>
      </c>
      <c r="E23" s="20">
        <v>373014</v>
      </c>
      <c r="F23" s="21">
        <f t="shared" si="6"/>
        <v>5305843</v>
      </c>
      <c r="G23" s="21">
        <v>5221324</v>
      </c>
      <c r="H23" s="20">
        <v>5221324</v>
      </c>
      <c r="I23" s="20">
        <f t="shared" si="7"/>
        <v>84519</v>
      </c>
    </row>
    <row r="24" spans="1:9" s="16" customFormat="1" ht="25.5" customHeight="1" x14ac:dyDescent="0.25">
      <c r="A24" s="17"/>
      <c r="B24" s="18" t="s">
        <v>39</v>
      </c>
      <c r="C24" s="19" t="s">
        <v>40</v>
      </c>
      <c r="D24" s="20">
        <v>9943694</v>
      </c>
      <c r="E24" s="20">
        <v>3493184</v>
      </c>
      <c r="F24" s="21">
        <f t="shared" si="6"/>
        <v>13436878</v>
      </c>
      <c r="G24" s="21">
        <v>11957540</v>
      </c>
      <c r="H24" s="20">
        <v>11942248</v>
      </c>
      <c r="I24" s="20">
        <f t="shared" si="7"/>
        <v>1479338</v>
      </c>
    </row>
    <row r="25" spans="1:9" s="16" customFormat="1" ht="25.5" customHeight="1" x14ac:dyDescent="0.25">
      <c r="A25" s="17"/>
      <c r="B25" s="18" t="s">
        <v>41</v>
      </c>
      <c r="C25" s="19" t="s">
        <v>42</v>
      </c>
      <c r="D25" s="20">
        <v>8466704</v>
      </c>
      <c r="E25" s="20">
        <v>740795</v>
      </c>
      <c r="F25" s="21">
        <f t="shared" si="6"/>
        <v>9207499</v>
      </c>
      <c r="G25" s="21">
        <v>7882440</v>
      </c>
      <c r="H25" s="20">
        <v>7656981</v>
      </c>
      <c r="I25" s="20">
        <f t="shared" si="7"/>
        <v>1325059</v>
      </c>
    </row>
    <row r="26" spans="1:9" s="16" customFormat="1" ht="12.75" customHeight="1" x14ac:dyDescent="0.25">
      <c r="A26" s="17"/>
      <c r="B26" s="18" t="s">
        <v>43</v>
      </c>
      <c r="C26" s="19" t="s">
        <v>44</v>
      </c>
      <c r="D26" s="20">
        <v>117098825</v>
      </c>
      <c r="E26" s="20">
        <v>17855391</v>
      </c>
      <c r="F26" s="21">
        <f t="shared" si="6"/>
        <v>134954216</v>
      </c>
      <c r="G26" s="21">
        <v>112786082</v>
      </c>
      <c r="H26" s="20">
        <v>112734221</v>
      </c>
      <c r="I26" s="20">
        <f t="shared" si="7"/>
        <v>22168134</v>
      </c>
    </row>
    <row r="27" spans="1:9" s="16" customFormat="1" ht="25.5" customHeight="1" x14ac:dyDescent="0.25">
      <c r="A27" s="17"/>
      <c r="B27" s="18" t="s">
        <v>45</v>
      </c>
      <c r="C27" s="19" t="s">
        <v>46</v>
      </c>
      <c r="D27" s="20">
        <v>3490860</v>
      </c>
      <c r="E27" s="20">
        <v>20620870</v>
      </c>
      <c r="F27" s="21">
        <f t="shared" si="6"/>
        <v>24111730</v>
      </c>
      <c r="G27" s="21">
        <v>22603964</v>
      </c>
      <c r="H27" s="20">
        <v>22601915</v>
      </c>
      <c r="I27" s="20">
        <f t="shared" si="7"/>
        <v>1507766</v>
      </c>
    </row>
    <row r="28" spans="1:9" s="16" customFormat="1" ht="12.75" customHeight="1" x14ac:dyDescent="0.25">
      <c r="A28" s="17"/>
      <c r="B28" s="18" t="s">
        <v>47</v>
      </c>
      <c r="C28" s="22" t="s">
        <v>48</v>
      </c>
      <c r="D28" s="20">
        <v>0</v>
      </c>
      <c r="E28" s="20">
        <v>8299531</v>
      </c>
      <c r="F28" s="21">
        <f t="shared" si="6"/>
        <v>8299531</v>
      </c>
      <c r="G28" s="21">
        <v>2766510</v>
      </c>
      <c r="H28" s="20">
        <v>2766510</v>
      </c>
      <c r="I28" s="20">
        <f t="shared" si="7"/>
        <v>5533021</v>
      </c>
    </row>
    <row r="29" spans="1:9" s="16" customFormat="1" ht="12.75" customHeight="1" x14ac:dyDescent="0.25">
      <c r="A29" s="17"/>
      <c r="B29" s="18" t="s">
        <v>49</v>
      </c>
      <c r="C29" s="19" t="s">
        <v>50</v>
      </c>
      <c r="D29" s="20">
        <v>36017204</v>
      </c>
      <c r="E29" s="20">
        <v>18127194</v>
      </c>
      <c r="F29" s="21">
        <f t="shared" si="6"/>
        <v>54144398</v>
      </c>
      <c r="G29" s="21">
        <v>40509874</v>
      </c>
      <c r="H29" s="20">
        <v>39986522</v>
      </c>
      <c r="I29" s="20">
        <f t="shared" si="7"/>
        <v>13634524</v>
      </c>
    </row>
    <row r="30" spans="1:9" s="16" customFormat="1" ht="4.5" customHeight="1" x14ac:dyDescent="0.25">
      <c r="A30" s="17"/>
      <c r="B30" s="18"/>
      <c r="C30" s="19"/>
      <c r="D30" s="20"/>
      <c r="E30" s="20"/>
      <c r="F30" s="20"/>
      <c r="G30" s="21"/>
      <c r="H30" s="20"/>
      <c r="I30" s="20"/>
    </row>
    <row r="31" spans="1:9" s="16" customFormat="1" ht="12.75" customHeight="1" x14ac:dyDescent="0.25">
      <c r="A31" s="14" t="s">
        <v>51</v>
      </c>
      <c r="B31" s="43" t="s">
        <v>52</v>
      </c>
      <c r="C31" s="43"/>
      <c r="D31" s="15">
        <f>SUM(D32:D40)</f>
        <v>1438148426</v>
      </c>
      <c r="E31" s="15">
        <f t="shared" ref="E31:I31" si="8">SUM(E32:E40)</f>
        <v>410031552</v>
      </c>
      <c r="F31" s="15">
        <f t="shared" si="8"/>
        <v>1848179978</v>
      </c>
      <c r="G31" s="15">
        <f t="shared" si="8"/>
        <v>1644679934</v>
      </c>
      <c r="H31" s="15">
        <f t="shared" si="8"/>
        <v>1458319886</v>
      </c>
      <c r="I31" s="15">
        <f t="shared" si="8"/>
        <v>203500044</v>
      </c>
    </row>
    <row r="32" spans="1:9" s="16" customFormat="1" ht="12.75" customHeight="1" x14ac:dyDescent="0.25">
      <c r="A32" s="17"/>
      <c r="B32" s="18" t="s">
        <v>53</v>
      </c>
      <c r="C32" s="22" t="s">
        <v>54</v>
      </c>
      <c r="D32" s="20">
        <v>149183579</v>
      </c>
      <c r="E32" s="20">
        <v>9670978</v>
      </c>
      <c r="F32" s="21">
        <f t="shared" ref="F32:F40" si="9">D32+E32</f>
        <v>158854557</v>
      </c>
      <c r="G32" s="21">
        <v>140125883</v>
      </c>
      <c r="H32" s="20">
        <v>135704457</v>
      </c>
      <c r="I32" s="20">
        <f t="shared" ref="I32:I40" si="10">F32-G32</f>
        <v>18728674</v>
      </c>
    </row>
    <row r="33" spans="1:9" s="16" customFormat="1" ht="12.75" customHeight="1" x14ac:dyDescent="0.25">
      <c r="A33" s="17"/>
      <c r="B33" s="18" t="s">
        <v>55</v>
      </c>
      <c r="C33" s="22" t="s">
        <v>56</v>
      </c>
      <c r="D33" s="20">
        <v>149192511</v>
      </c>
      <c r="E33" s="20">
        <v>5454852</v>
      </c>
      <c r="F33" s="21">
        <f t="shared" si="9"/>
        <v>154647363</v>
      </c>
      <c r="G33" s="21">
        <v>149095752</v>
      </c>
      <c r="H33" s="20">
        <v>139436858</v>
      </c>
      <c r="I33" s="20">
        <f t="shared" si="10"/>
        <v>5551611</v>
      </c>
    </row>
    <row r="34" spans="1:9" s="16" customFormat="1" ht="25.5" customHeight="1" x14ac:dyDescent="0.25">
      <c r="A34" s="17"/>
      <c r="B34" s="18" t="s">
        <v>57</v>
      </c>
      <c r="C34" s="19" t="s">
        <v>58</v>
      </c>
      <c r="D34" s="20">
        <v>209813750</v>
      </c>
      <c r="E34" s="20">
        <v>19297737</v>
      </c>
      <c r="F34" s="21">
        <f t="shared" si="9"/>
        <v>229111487</v>
      </c>
      <c r="G34" s="21">
        <v>200634295</v>
      </c>
      <c r="H34" s="20">
        <v>174320525</v>
      </c>
      <c r="I34" s="20">
        <f t="shared" si="10"/>
        <v>28477192</v>
      </c>
    </row>
    <row r="35" spans="1:9" s="16" customFormat="1" ht="12.75" customHeight="1" x14ac:dyDescent="0.25">
      <c r="A35" s="17"/>
      <c r="B35" s="18" t="s">
        <v>59</v>
      </c>
      <c r="C35" s="22" t="s">
        <v>60</v>
      </c>
      <c r="D35" s="20">
        <v>43021285</v>
      </c>
      <c r="E35" s="20">
        <v>16132189</v>
      </c>
      <c r="F35" s="21">
        <f t="shared" si="9"/>
        <v>59153474</v>
      </c>
      <c r="G35" s="21">
        <v>57481389</v>
      </c>
      <c r="H35" s="20">
        <v>51586414</v>
      </c>
      <c r="I35" s="20">
        <f t="shared" si="10"/>
        <v>1672085</v>
      </c>
    </row>
    <row r="36" spans="1:9" s="16" customFormat="1" ht="25.5" customHeight="1" x14ac:dyDescent="0.25">
      <c r="A36" s="17"/>
      <c r="B36" s="18" t="s">
        <v>61</v>
      </c>
      <c r="C36" s="22" t="s">
        <v>62</v>
      </c>
      <c r="D36" s="20">
        <v>84033713</v>
      </c>
      <c r="E36" s="20">
        <v>6800402</v>
      </c>
      <c r="F36" s="21">
        <f t="shared" si="9"/>
        <v>90834115</v>
      </c>
      <c r="G36" s="21">
        <v>51402971</v>
      </c>
      <c r="H36" s="20">
        <v>43688944</v>
      </c>
      <c r="I36" s="20">
        <f t="shared" si="10"/>
        <v>39431144</v>
      </c>
    </row>
    <row r="37" spans="1:9" s="16" customFormat="1" ht="12.75" customHeight="1" x14ac:dyDescent="0.25">
      <c r="A37" s="17"/>
      <c r="B37" s="18" t="s">
        <v>63</v>
      </c>
      <c r="C37" s="19" t="s">
        <v>64</v>
      </c>
      <c r="D37" s="20">
        <v>19743626</v>
      </c>
      <c r="E37" s="20">
        <v>18461136</v>
      </c>
      <c r="F37" s="21">
        <f t="shared" si="9"/>
        <v>38204762</v>
      </c>
      <c r="G37" s="21">
        <v>38171658</v>
      </c>
      <c r="H37" s="20">
        <v>38095266</v>
      </c>
      <c r="I37" s="20">
        <f t="shared" si="10"/>
        <v>33104</v>
      </c>
    </row>
    <row r="38" spans="1:9" s="16" customFormat="1" ht="12.75" customHeight="1" x14ac:dyDescent="0.25">
      <c r="A38" s="17"/>
      <c r="B38" s="18" t="s">
        <v>65</v>
      </c>
      <c r="C38" s="22" t="s">
        <v>66</v>
      </c>
      <c r="D38" s="20">
        <v>44655798</v>
      </c>
      <c r="E38" s="20">
        <v>5408228</v>
      </c>
      <c r="F38" s="21">
        <f t="shared" si="9"/>
        <v>50064026</v>
      </c>
      <c r="G38" s="21">
        <v>42276362</v>
      </c>
      <c r="H38" s="20">
        <v>41146051</v>
      </c>
      <c r="I38" s="20">
        <f t="shared" si="10"/>
        <v>7787664</v>
      </c>
    </row>
    <row r="39" spans="1:9" s="16" customFormat="1" ht="12.75" customHeight="1" x14ac:dyDescent="0.25">
      <c r="A39" s="17"/>
      <c r="B39" s="18" t="s">
        <v>67</v>
      </c>
      <c r="C39" s="22" t="s">
        <v>68</v>
      </c>
      <c r="D39" s="20">
        <v>33099148</v>
      </c>
      <c r="E39" s="20">
        <v>309491091</v>
      </c>
      <c r="F39" s="21">
        <f t="shared" si="9"/>
        <v>342590239</v>
      </c>
      <c r="G39" s="21">
        <v>333312607</v>
      </c>
      <c r="H39" s="20">
        <v>328707113</v>
      </c>
      <c r="I39" s="20">
        <f t="shared" si="10"/>
        <v>9277632</v>
      </c>
    </row>
    <row r="40" spans="1:9" s="16" customFormat="1" ht="12.75" customHeight="1" x14ac:dyDescent="0.25">
      <c r="A40" s="17"/>
      <c r="B40" s="18" t="s">
        <v>69</v>
      </c>
      <c r="C40" s="22" t="s">
        <v>70</v>
      </c>
      <c r="D40" s="20">
        <v>705405016</v>
      </c>
      <c r="E40" s="20">
        <v>19314939</v>
      </c>
      <c r="F40" s="21">
        <f t="shared" si="9"/>
        <v>724719955</v>
      </c>
      <c r="G40" s="21">
        <v>632179017</v>
      </c>
      <c r="H40" s="20">
        <v>505634258</v>
      </c>
      <c r="I40" s="20">
        <f t="shared" si="10"/>
        <v>92540938</v>
      </c>
    </row>
    <row r="41" spans="1:9" s="16" customFormat="1" ht="4.5" customHeight="1" x14ac:dyDescent="0.25">
      <c r="A41" s="17"/>
      <c r="B41" s="18"/>
      <c r="C41" s="22"/>
      <c r="D41" s="20"/>
      <c r="E41" s="20"/>
      <c r="F41" s="20"/>
      <c r="G41" s="21"/>
      <c r="H41" s="20"/>
      <c r="I41" s="20"/>
    </row>
    <row r="42" spans="1:9" s="16" customFormat="1" ht="25.5" customHeight="1" x14ac:dyDescent="0.25">
      <c r="A42" s="14" t="s">
        <v>71</v>
      </c>
      <c r="B42" s="46" t="s">
        <v>72</v>
      </c>
      <c r="C42" s="46"/>
      <c r="D42" s="15">
        <f>SUM(D43:D51)</f>
        <v>1743445948</v>
      </c>
      <c r="E42" s="15">
        <f t="shared" ref="E42:I42" si="11">SUM(E43:E51)</f>
        <v>-193126653</v>
      </c>
      <c r="F42" s="15">
        <f t="shared" si="11"/>
        <v>1550319295</v>
      </c>
      <c r="G42" s="15">
        <f>SUM(G43:G51)</f>
        <v>1351835495</v>
      </c>
      <c r="H42" s="15">
        <f t="shared" si="11"/>
        <v>1297367782</v>
      </c>
      <c r="I42" s="15">
        <f t="shared" si="11"/>
        <v>198483800</v>
      </c>
    </row>
    <row r="43" spans="1:9" s="16" customFormat="1" ht="25.5" customHeight="1" x14ac:dyDescent="0.25">
      <c r="A43" s="17"/>
      <c r="B43" s="18" t="s">
        <v>73</v>
      </c>
      <c r="C43" s="19" t="s">
        <v>74</v>
      </c>
      <c r="D43" s="20">
        <v>160249865</v>
      </c>
      <c r="E43" s="20">
        <v>-122966789</v>
      </c>
      <c r="F43" s="21">
        <f t="shared" ref="F43:F48" si="12">D43+E43</f>
        <v>37283076</v>
      </c>
      <c r="G43" s="21">
        <v>1432444</v>
      </c>
      <c r="H43" s="20">
        <v>1432444</v>
      </c>
      <c r="I43" s="20">
        <f t="shared" ref="I43:I48" si="13">F43-G43</f>
        <v>35850632</v>
      </c>
    </row>
    <row r="44" spans="1:9" s="16" customFormat="1" ht="12.75" customHeight="1" x14ac:dyDescent="0.25">
      <c r="A44" s="17"/>
      <c r="B44" s="18" t="s">
        <v>75</v>
      </c>
      <c r="C44" s="22" t="s">
        <v>76</v>
      </c>
      <c r="D44" s="20">
        <v>2934542</v>
      </c>
      <c r="E44" s="20">
        <v>107268770</v>
      </c>
      <c r="F44" s="21">
        <f t="shared" si="12"/>
        <v>110203312</v>
      </c>
      <c r="G44" s="21">
        <v>110169526</v>
      </c>
      <c r="H44" s="20">
        <v>108669526</v>
      </c>
      <c r="I44" s="20">
        <f t="shared" si="13"/>
        <v>33786</v>
      </c>
    </row>
    <row r="45" spans="1:9" s="16" customFormat="1" ht="12.75" customHeight="1" x14ac:dyDescent="0.25">
      <c r="A45" s="17"/>
      <c r="B45" s="18" t="s">
        <v>77</v>
      </c>
      <c r="C45" s="22" t="s">
        <v>78</v>
      </c>
      <c r="D45" s="20">
        <v>448580300</v>
      </c>
      <c r="E45" s="20">
        <v>29207631</v>
      </c>
      <c r="F45" s="21">
        <f t="shared" si="12"/>
        <v>477787931</v>
      </c>
      <c r="G45" s="21">
        <v>401969272</v>
      </c>
      <c r="H45" s="20">
        <v>401730448</v>
      </c>
      <c r="I45" s="20">
        <f t="shared" si="13"/>
        <v>75818659</v>
      </c>
    </row>
    <row r="46" spans="1:9" s="16" customFormat="1" ht="12.75" customHeight="1" x14ac:dyDescent="0.25">
      <c r="A46" s="17"/>
      <c r="B46" s="18" t="s">
        <v>79</v>
      </c>
      <c r="C46" s="22" t="s">
        <v>80</v>
      </c>
      <c r="D46" s="20">
        <v>1098105879</v>
      </c>
      <c r="E46" s="20">
        <v>-444858922</v>
      </c>
      <c r="F46" s="21">
        <f t="shared" si="12"/>
        <v>653246957</v>
      </c>
      <c r="G46" s="21">
        <v>567352464</v>
      </c>
      <c r="H46" s="20">
        <v>514664664</v>
      </c>
      <c r="I46" s="20">
        <f t="shared" si="13"/>
        <v>85894493</v>
      </c>
    </row>
    <row r="47" spans="1:9" s="16" customFormat="1" ht="12.75" customHeight="1" x14ac:dyDescent="0.25">
      <c r="A47" s="17"/>
      <c r="B47" s="18" t="s">
        <v>81</v>
      </c>
      <c r="C47" s="22" t="s">
        <v>82</v>
      </c>
      <c r="D47" s="20">
        <v>19498913</v>
      </c>
      <c r="E47" s="20">
        <v>209383420</v>
      </c>
      <c r="F47" s="21">
        <f t="shared" si="12"/>
        <v>228882333</v>
      </c>
      <c r="G47" s="21">
        <v>228703168</v>
      </c>
      <c r="H47" s="20">
        <v>228703168</v>
      </c>
      <c r="I47" s="20">
        <f t="shared" si="13"/>
        <v>179165</v>
      </c>
    </row>
    <row r="48" spans="1:9" s="16" customFormat="1" ht="25.5" customHeight="1" x14ac:dyDescent="0.25">
      <c r="A48" s="17"/>
      <c r="B48" s="18" t="s">
        <v>83</v>
      </c>
      <c r="C48" s="19" t="s">
        <v>84</v>
      </c>
      <c r="D48" s="20">
        <v>14076449</v>
      </c>
      <c r="E48" s="20">
        <v>28839237</v>
      </c>
      <c r="F48" s="21">
        <f t="shared" si="12"/>
        <v>42915686</v>
      </c>
      <c r="G48" s="21">
        <v>42208621</v>
      </c>
      <c r="H48" s="20">
        <v>42167532</v>
      </c>
      <c r="I48" s="20">
        <f t="shared" si="13"/>
        <v>707065</v>
      </c>
    </row>
    <row r="49" spans="1:9" s="16" customFormat="1" ht="12.75" customHeight="1" x14ac:dyDescent="0.25">
      <c r="A49" s="17"/>
      <c r="B49" s="18" t="s">
        <v>85</v>
      </c>
      <c r="C49" s="22" t="s">
        <v>86</v>
      </c>
      <c r="D49" s="20">
        <v>0</v>
      </c>
      <c r="E49" s="20">
        <v>0</v>
      </c>
      <c r="F49" s="20">
        <v>0</v>
      </c>
      <c r="G49" s="21">
        <v>0</v>
      </c>
      <c r="H49" s="20">
        <v>0</v>
      </c>
      <c r="I49" s="20">
        <v>0</v>
      </c>
    </row>
    <row r="50" spans="1:9" s="16" customFormat="1" ht="12.75" customHeight="1" x14ac:dyDescent="0.25">
      <c r="A50" s="17"/>
      <c r="B50" s="18" t="s">
        <v>87</v>
      </c>
      <c r="C50" s="22" t="s">
        <v>88</v>
      </c>
      <c r="D50" s="20">
        <v>0</v>
      </c>
      <c r="E50" s="20">
        <v>0</v>
      </c>
      <c r="F50" s="20">
        <v>0</v>
      </c>
      <c r="G50" s="21">
        <v>0</v>
      </c>
      <c r="H50" s="20">
        <v>0</v>
      </c>
      <c r="I50" s="20">
        <v>0</v>
      </c>
    </row>
    <row r="51" spans="1:9" s="16" customFormat="1" ht="12.75" customHeight="1" x14ac:dyDescent="0.25">
      <c r="A51" s="17"/>
      <c r="B51" s="18" t="s">
        <v>89</v>
      </c>
      <c r="C51" s="22" t="s">
        <v>90</v>
      </c>
      <c r="D51" s="20">
        <v>0</v>
      </c>
      <c r="E51" s="20">
        <v>0</v>
      </c>
      <c r="F51" s="20">
        <v>0</v>
      </c>
      <c r="G51" s="21">
        <v>0</v>
      </c>
      <c r="H51" s="20">
        <v>0</v>
      </c>
      <c r="I51" s="20">
        <v>0</v>
      </c>
    </row>
    <row r="52" spans="1:9" s="16" customFormat="1" ht="4.5" customHeight="1" x14ac:dyDescent="0.25">
      <c r="A52" s="17"/>
      <c r="B52" s="18"/>
      <c r="C52" s="22"/>
      <c r="D52" s="20"/>
      <c r="E52" s="20"/>
      <c r="F52" s="20"/>
      <c r="G52" s="21"/>
      <c r="H52" s="20"/>
      <c r="I52" s="20"/>
    </row>
    <row r="53" spans="1:9" s="16" customFormat="1" ht="12.75" customHeight="1" x14ac:dyDescent="0.25">
      <c r="A53" s="14" t="s">
        <v>91</v>
      </c>
      <c r="B53" s="43" t="s">
        <v>92</v>
      </c>
      <c r="C53" s="43"/>
      <c r="D53" s="15">
        <f>SUM(D54:D62)</f>
        <v>351507423</v>
      </c>
      <c r="E53" s="15">
        <f t="shared" ref="E53:I53" si="14">SUM(E54:E62)</f>
        <v>23347584</v>
      </c>
      <c r="F53" s="15">
        <f t="shared" si="14"/>
        <v>374855007</v>
      </c>
      <c r="G53" s="15">
        <f t="shared" si="14"/>
        <v>261355268</v>
      </c>
      <c r="H53" s="15">
        <f t="shared" si="14"/>
        <v>228404884</v>
      </c>
      <c r="I53" s="15">
        <f t="shared" si="14"/>
        <v>113499739</v>
      </c>
    </row>
    <row r="54" spans="1:9" s="16" customFormat="1" ht="12.75" customHeight="1" x14ac:dyDescent="0.25">
      <c r="A54" s="17"/>
      <c r="B54" s="18" t="s">
        <v>93</v>
      </c>
      <c r="C54" s="22" t="s">
        <v>94</v>
      </c>
      <c r="D54" s="20">
        <v>108966766</v>
      </c>
      <c r="E54" s="20">
        <v>62015381</v>
      </c>
      <c r="F54" s="21">
        <f t="shared" ref="F54:F59" si="15">D54+E54</f>
        <v>170982147</v>
      </c>
      <c r="G54" s="21">
        <v>168344429</v>
      </c>
      <c r="H54" s="20">
        <v>151933780</v>
      </c>
      <c r="I54" s="20">
        <f t="shared" ref="I54:I62" si="16">F54-G54</f>
        <v>2637718</v>
      </c>
    </row>
    <row r="55" spans="1:9" s="16" customFormat="1" ht="12.75" customHeight="1" x14ac:dyDescent="0.25">
      <c r="A55" s="17"/>
      <c r="B55" s="18" t="s">
        <v>95</v>
      </c>
      <c r="C55" s="22" t="s">
        <v>96</v>
      </c>
      <c r="D55" s="20">
        <v>365400</v>
      </c>
      <c r="E55" s="20">
        <v>2844397</v>
      </c>
      <c r="F55" s="21">
        <f t="shared" si="15"/>
        <v>3209797</v>
      </c>
      <c r="G55" s="21">
        <v>3185557</v>
      </c>
      <c r="H55" s="20">
        <v>366757</v>
      </c>
      <c r="I55" s="20">
        <f t="shared" si="16"/>
        <v>24240</v>
      </c>
    </row>
    <row r="56" spans="1:9" s="16" customFormat="1" ht="12.75" customHeight="1" x14ac:dyDescent="0.25">
      <c r="A56" s="17"/>
      <c r="B56" s="18" t="s">
        <v>97</v>
      </c>
      <c r="C56" s="22" t="s">
        <v>98</v>
      </c>
      <c r="D56" s="20">
        <v>207740</v>
      </c>
      <c r="E56" s="20">
        <v>802025</v>
      </c>
      <c r="F56" s="21">
        <f t="shared" si="15"/>
        <v>1009765</v>
      </c>
      <c r="G56" s="21">
        <v>1003668</v>
      </c>
      <c r="H56" s="20">
        <v>1003668</v>
      </c>
      <c r="I56" s="20">
        <f t="shared" si="16"/>
        <v>6097</v>
      </c>
    </row>
    <row r="57" spans="1:9" s="16" customFormat="1" ht="12.75" customHeight="1" x14ac:dyDescent="0.25">
      <c r="A57" s="17"/>
      <c r="B57" s="18" t="s">
        <v>99</v>
      </c>
      <c r="C57" s="22" t="s">
        <v>100</v>
      </c>
      <c r="D57" s="20">
        <v>1104357</v>
      </c>
      <c r="E57" s="20">
        <v>28859221</v>
      </c>
      <c r="F57" s="21">
        <f t="shared" si="15"/>
        <v>29963578</v>
      </c>
      <c r="G57" s="21">
        <v>27812250</v>
      </c>
      <c r="H57" s="20">
        <v>19176959</v>
      </c>
      <c r="I57" s="20">
        <f t="shared" si="16"/>
        <v>2151328</v>
      </c>
    </row>
    <row r="58" spans="1:9" s="16" customFormat="1" ht="12.75" customHeight="1" x14ac:dyDescent="0.25">
      <c r="A58" s="17"/>
      <c r="B58" s="18" t="s">
        <v>101</v>
      </c>
      <c r="C58" s="22" t="s">
        <v>102</v>
      </c>
      <c r="D58" s="20">
        <v>0</v>
      </c>
      <c r="E58" s="20">
        <v>927274</v>
      </c>
      <c r="F58" s="21">
        <f t="shared" si="15"/>
        <v>927274</v>
      </c>
      <c r="G58" s="21">
        <v>927274</v>
      </c>
      <c r="H58" s="20">
        <v>927274</v>
      </c>
      <c r="I58" s="20">
        <f t="shared" si="16"/>
        <v>0</v>
      </c>
    </row>
    <row r="59" spans="1:9" s="16" customFormat="1" ht="12.75" customHeight="1" x14ac:dyDescent="0.25">
      <c r="A59" s="17"/>
      <c r="B59" s="18" t="s">
        <v>103</v>
      </c>
      <c r="C59" s="22" t="s">
        <v>104</v>
      </c>
      <c r="D59" s="20">
        <v>81709816</v>
      </c>
      <c r="E59" s="20">
        <v>-25173525</v>
      </c>
      <c r="F59" s="21">
        <f t="shared" si="15"/>
        <v>56536291</v>
      </c>
      <c r="G59" s="21">
        <v>55869004</v>
      </c>
      <c r="H59" s="20">
        <v>51580020</v>
      </c>
      <c r="I59" s="20">
        <f t="shared" si="16"/>
        <v>667287</v>
      </c>
    </row>
    <row r="60" spans="1:9" s="16" customFormat="1" ht="12.75" customHeight="1" x14ac:dyDescent="0.25">
      <c r="A60" s="17"/>
      <c r="B60" s="18" t="s">
        <v>105</v>
      </c>
      <c r="C60" s="22" t="s">
        <v>106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f t="shared" si="16"/>
        <v>0</v>
      </c>
    </row>
    <row r="61" spans="1:9" s="16" customFormat="1" ht="12.75" customHeight="1" x14ac:dyDescent="0.25">
      <c r="A61" s="17"/>
      <c r="B61" s="18" t="s">
        <v>107</v>
      </c>
      <c r="C61" s="22" t="s">
        <v>108</v>
      </c>
      <c r="D61" s="20">
        <v>158052844</v>
      </c>
      <c r="E61" s="20">
        <v>-50809669</v>
      </c>
      <c r="F61" s="21">
        <f t="shared" ref="F61:F62" si="17">D61+E61</f>
        <v>107243175</v>
      </c>
      <c r="G61" s="20">
        <v>0</v>
      </c>
      <c r="H61" s="20">
        <v>0</v>
      </c>
      <c r="I61" s="20">
        <f t="shared" si="16"/>
        <v>107243175</v>
      </c>
    </row>
    <row r="62" spans="1:9" s="16" customFormat="1" ht="12.75" customHeight="1" x14ac:dyDescent="0.25">
      <c r="A62" s="17"/>
      <c r="B62" s="18" t="s">
        <v>109</v>
      </c>
      <c r="C62" s="22" t="s">
        <v>110</v>
      </c>
      <c r="D62" s="20">
        <v>1100500</v>
      </c>
      <c r="E62" s="20">
        <v>3882480</v>
      </c>
      <c r="F62" s="21">
        <f t="shared" si="17"/>
        <v>4982980</v>
      </c>
      <c r="G62" s="21">
        <v>4213086</v>
      </c>
      <c r="H62" s="20">
        <v>3416426</v>
      </c>
      <c r="I62" s="20">
        <f t="shared" si="16"/>
        <v>769894</v>
      </c>
    </row>
    <row r="63" spans="1:9" s="16" customFormat="1" ht="4.5" customHeight="1" x14ac:dyDescent="0.25">
      <c r="A63" s="17"/>
      <c r="B63" s="18"/>
      <c r="C63" s="22"/>
      <c r="D63" s="20"/>
      <c r="E63" s="20"/>
      <c r="F63" s="20"/>
      <c r="G63" s="21"/>
      <c r="H63" s="20"/>
      <c r="I63" s="20"/>
    </row>
    <row r="64" spans="1:9" s="16" customFormat="1" ht="12.75" customHeight="1" x14ac:dyDescent="0.25">
      <c r="A64" s="14" t="s">
        <v>111</v>
      </c>
      <c r="B64" s="43" t="s">
        <v>112</v>
      </c>
      <c r="C64" s="43"/>
      <c r="D64" s="15">
        <f>SUM(D65:D67)</f>
        <v>496932577</v>
      </c>
      <c r="E64" s="15">
        <f t="shared" ref="E64:I64" si="18">SUM(E65:E67)</f>
        <v>-304219654</v>
      </c>
      <c r="F64" s="15">
        <f t="shared" si="18"/>
        <v>192712923</v>
      </c>
      <c r="G64" s="15">
        <f t="shared" si="18"/>
        <v>128207453</v>
      </c>
      <c r="H64" s="15">
        <f t="shared" si="18"/>
        <v>79085474</v>
      </c>
      <c r="I64" s="15">
        <f t="shared" si="18"/>
        <v>64505470</v>
      </c>
    </row>
    <row r="65" spans="1:9" s="16" customFormat="1" ht="12.75" customHeight="1" x14ac:dyDescent="0.25">
      <c r="A65" s="17"/>
      <c r="B65" s="18" t="s">
        <v>113</v>
      </c>
      <c r="C65" s="22" t="s">
        <v>114</v>
      </c>
      <c r="D65" s="20">
        <v>465217500</v>
      </c>
      <c r="E65" s="20">
        <v>-328262986</v>
      </c>
      <c r="F65" s="21">
        <f t="shared" ref="F65:F67" si="19">D65+E65</f>
        <v>136954514</v>
      </c>
      <c r="G65" s="21">
        <v>87228502</v>
      </c>
      <c r="H65" s="21">
        <v>47820491</v>
      </c>
      <c r="I65" s="20">
        <f t="shared" ref="I65:I67" si="20">F65-G65</f>
        <v>49726012</v>
      </c>
    </row>
    <row r="66" spans="1:9" s="16" customFormat="1" ht="12.75" customHeight="1" x14ac:dyDescent="0.25">
      <c r="A66" s="17"/>
      <c r="B66" s="18" t="s">
        <v>115</v>
      </c>
      <c r="C66" s="22" t="s">
        <v>116</v>
      </c>
      <c r="D66" s="20">
        <v>31715077</v>
      </c>
      <c r="E66" s="20">
        <v>24043332</v>
      </c>
      <c r="F66" s="21">
        <f t="shared" si="19"/>
        <v>55758409</v>
      </c>
      <c r="G66" s="21">
        <v>40978951</v>
      </c>
      <c r="H66" s="21">
        <v>31264983</v>
      </c>
      <c r="I66" s="20">
        <f t="shared" si="20"/>
        <v>14779458</v>
      </c>
    </row>
    <row r="67" spans="1:9" s="16" customFormat="1" ht="12.75" customHeight="1" x14ac:dyDescent="0.25">
      <c r="A67" s="17"/>
      <c r="B67" s="18" t="s">
        <v>117</v>
      </c>
      <c r="C67" s="22" t="s">
        <v>118</v>
      </c>
      <c r="D67" s="20">
        <v>0</v>
      </c>
      <c r="E67" s="20">
        <v>0</v>
      </c>
      <c r="F67" s="20">
        <f t="shared" si="19"/>
        <v>0</v>
      </c>
      <c r="G67" s="21">
        <v>0</v>
      </c>
      <c r="H67" s="20">
        <v>0</v>
      </c>
      <c r="I67" s="20">
        <f t="shared" si="20"/>
        <v>0</v>
      </c>
    </row>
    <row r="68" spans="1:9" s="16" customFormat="1" ht="4.5" customHeight="1" x14ac:dyDescent="0.25">
      <c r="A68" s="23"/>
      <c r="B68" s="24"/>
      <c r="C68" s="25"/>
      <c r="D68" s="26"/>
      <c r="E68" s="26"/>
      <c r="F68" s="26"/>
      <c r="G68" s="27"/>
      <c r="H68" s="26"/>
      <c r="I68" s="26"/>
    </row>
    <row r="69" spans="1:9" s="16" customFormat="1" ht="12.75" customHeight="1" x14ac:dyDescent="0.25">
      <c r="A69" s="14" t="s">
        <v>119</v>
      </c>
      <c r="B69" s="43" t="s">
        <v>120</v>
      </c>
      <c r="C69" s="43"/>
      <c r="D69" s="15">
        <f>SUM(D70:D77)</f>
        <v>2619093560</v>
      </c>
      <c r="E69" s="15">
        <f t="shared" ref="E69:I69" si="21">SUM(E70:E77)</f>
        <v>3951475907</v>
      </c>
      <c r="F69" s="15">
        <f t="shared" si="21"/>
        <v>6570569467</v>
      </c>
      <c r="G69" s="15">
        <f t="shared" si="21"/>
        <v>2147638695</v>
      </c>
      <c r="H69" s="15">
        <f t="shared" si="21"/>
        <v>2147638695</v>
      </c>
      <c r="I69" s="15">
        <f t="shared" si="21"/>
        <v>4422930772</v>
      </c>
    </row>
    <row r="70" spans="1:9" s="16" customFormat="1" ht="25.5" customHeight="1" x14ac:dyDescent="0.25">
      <c r="A70" s="17"/>
      <c r="B70" s="18" t="s">
        <v>121</v>
      </c>
      <c r="C70" s="19" t="s">
        <v>122</v>
      </c>
      <c r="D70" s="20">
        <v>0</v>
      </c>
      <c r="E70" s="20">
        <v>0</v>
      </c>
      <c r="F70" s="20">
        <f t="shared" ref="F70:F77" si="22">D70+E70</f>
        <v>0</v>
      </c>
      <c r="G70" s="20">
        <v>0</v>
      </c>
      <c r="H70" s="20">
        <v>0</v>
      </c>
      <c r="I70" s="20">
        <f t="shared" ref="I70:I77" si="23">F70-G70</f>
        <v>0</v>
      </c>
    </row>
    <row r="71" spans="1:9" s="16" customFormat="1" ht="12.75" customHeight="1" x14ac:dyDescent="0.25">
      <c r="A71" s="17"/>
      <c r="B71" s="18" t="s">
        <v>123</v>
      </c>
      <c r="C71" s="22" t="s">
        <v>124</v>
      </c>
      <c r="D71" s="20">
        <v>0</v>
      </c>
      <c r="E71" s="20">
        <v>0</v>
      </c>
      <c r="F71" s="20">
        <f t="shared" si="22"/>
        <v>0</v>
      </c>
      <c r="G71" s="20">
        <v>0</v>
      </c>
      <c r="H71" s="20">
        <v>0</v>
      </c>
      <c r="I71" s="20">
        <f t="shared" si="23"/>
        <v>0</v>
      </c>
    </row>
    <row r="72" spans="1:9" s="16" customFormat="1" ht="12.75" customHeight="1" x14ac:dyDescent="0.25">
      <c r="A72" s="17"/>
      <c r="B72" s="18" t="s">
        <v>125</v>
      </c>
      <c r="C72" s="22" t="s">
        <v>126</v>
      </c>
      <c r="D72" s="20">
        <v>0</v>
      </c>
      <c r="E72" s="20">
        <v>0</v>
      </c>
      <c r="F72" s="20">
        <f t="shared" si="22"/>
        <v>0</v>
      </c>
      <c r="G72" s="20">
        <v>0</v>
      </c>
      <c r="H72" s="20">
        <v>0</v>
      </c>
      <c r="I72" s="20">
        <f t="shared" si="23"/>
        <v>0</v>
      </c>
    </row>
    <row r="73" spans="1:9" s="16" customFormat="1" ht="12.75" customHeight="1" x14ac:dyDescent="0.25">
      <c r="A73" s="17"/>
      <c r="B73" s="18" t="s">
        <v>127</v>
      </c>
      <c r="C73" s="22" t="s">
        <v>128</v>
      </c>
      <c r="D73" s="20">
        <v>0</v>
      </c>
      <c r="E73" s="20">
        <v>0</v>
      </c>
      <c r="F73" s="20">
        <f t="shared" si="22"/>
        <v>0</v>
      </c>
      <c r="G73" s="20">
        <v>0</v>
      </c>
      <c r="H73" s="20">
        <v>0</v>
      </c>
      <c r="I73" s="20">
        <f t="shared" si="23"/>
        <v>0</v>
      </c>
    </row>
    <row r="74" spans="1:9" s="16" customFormat="1" ht="25.5" customHeight="1" x14ac:dyDescent="0.25">
      <c r="A74" s="17"/>
      <c r="B74" s="18" t="s">
        <v>129</v>
      </c>
      <c r="C74" s="19" t="s">
        <v>130</v>
      </c>
      <c r="D74" s="20">
        <v>1573284744</v>
      </c>
      <c r="E74" s="20">
        <v>574402180</v>
      </c>
      <c r="F74" s="21">
        <f t="shared" si="22"/>
        <v>2147686924</v>
      </c>
      <c r="G74" s="21">
        <v>2147638695</v>
      </c>
      <c r="H74" s="20">
        <v>2147638695</v>
      </c>
      <c r="I74" s="20">
        <f t="shared" si="23"/>
        <v>48229</v>
      </c>
    </row>
    <row r="75" spans="1:9" s="16" customFormat="1" ht="12.75" customHeight="1" x14ac:dyDescent="0.25">
      <c r="A75" s="17"/>
      <c r="B75" s="17"/>
      <c r="C75" s="22" t="s">
        <v>131</v>
      </c>
      <c r="D75" s="20">
        <v>0</v>
      </c>
      <c r="E75" s="20">
        <v>0</v>
      </c>
      <c r="F75" s="20">
        <f t="shared" si="22"/>
        <v>0</v>
      </c>
      <c r="G75" s="20">
        <v>0</v>
      </c>
      <c r="H75" s="20">
        <v>0</v>
      </c>
      <c r="I75" s="20">
        <f t="shared" si="23"/>
        <v>0</v>
      </c>
    </row>
    <row r="76" spans="1:9" s="16" customFormat="1" ht="12.75" customHeight="1" x14ac:dyDescent="0.25">
      <c r="A76" s="17"/>
      <c r="B76" s="18" t="s">
        <v>132</v>
      </c>
      <c r="C76" s="22" t="s">
        <v>133</v>
      </c>
      <c r="D76" s="20">
        <v>0</v>
      </c>
      <c r="E76" s="20">
        <v>0</v>
      </c>
      <c r="F76" s="20">
        <f t="shared" si="22"/>
        <v>0</v>
      </c>
      <c r="G76" s="20">
        <v>0</v>
      </c>
      <c r="H76" s="20">
        <v>0</v>
      </c>
      <c r="I76" s="20">
        <f t="shared" si="23"/>
        <v>0</v>
      </c>
    </row>
    <row r="77" spans="1:9" s="16" customFormat="1" ht="25.5" customHeight="1" x14ac:dyDescent="0.25">
      <c r="A77" s="17"/>
      <c r="B77" s="18" t="s">
        <v>134</v>
      </c>
      <c r="C77" s="19" t="s">
        <v>135</v>
      </c>
      <c r="D77" s="20">
        <v>1045808816</v>
      </c>
      <c r="E77" s="20">
        <v>3377073727</v>
      </c>
      <c r="F77" s="21">
        <f t="shared" si="22"/>
        <v>4422882543</v>
      </c>
      <c r="G77" s="21">
        <v>0</v>
      </c>
      <c r="H77" s="20">
        <v>0</v>
      </c>
      <c r="I77" s="20">
        <f t="shared" si="23"/>
        <v>4422882543</v>
      </c>
    </row>
    <row r="78" spans="1:9" s="16" customFormat="1" ht="4.5" customHeight="1" x14ac:dyDescent="0.25">
      <c r="A78" s="17"/>
      <c r="B78" s="18"/>
      <c r="C78" s="19"/>
      <c r="D78" s="20"/>
      <c r="E78" s="20"/>
      <c r="F78" s="20"/>
      <c r="G78" s="21"/>
      <c r="H78" s="20"/>
      <c r="I78" s="20"/>
    </row>
    <row r="79" spans="1:9" s="16" customFormat="1" ht="12.75" customHeight="1" x14ac:dyDescent="0.25">
      <c r="A79" s="14" t="s">
        <v>136</v>
      </c>
      <c r="B79" s="43" t="s">
        <v>137</v>
      </c>
      <c r="C79" s="43"/>
      <c r="D79" s="15">
        <f>SUM(D80:D82)</f>
        <v>8333537680</v>
      </c>
      <c r="E79" s="15">
        <f t="shared" ref="E79:I79" si="24">SUM(E80:E82)</f>
        <v>550028899</v>
      </c>
      <c r="F79" s="15">
        <f t="shared" si="24"/>
        <v>8883566579</v>
      </c>
      <c r="G79" s="15">
        <f t="shared" si="24"/>
        <v>8883566579</v>
      </c>
      <c r="H79" s="15">
        <f t="shared" si="24"/>
        <v>8882163120</v>
      </c>
      <c r="I79" s="15">
        <f t="shared" si="24"/>
        <v>0</v>
      </c>
    </row>
    <row r="80" spans="1:9" s="16" customFormat="1" ht="12.75" customHeight="1" x14ac:dyDescent="0.25">
      <c r="A80" s="17"/>
      <c r="B80" s="18" t="s">
        <v>138</v>
      </c>
      <c r="C80" s="22" t="s">
        <v>139</v>
      </c>
      <c r="D80" s="20">
        <v>8333537680</v>
      </c>
      <c r="E80" s="20">
        <v>550028899</v>
      </c>
      <c r="F80" s="21">
        <f t="shared" ref="F80" si="25">D80+E80</f>
        <v>8883566579</v>
      </c>
      <c r="G80" s="21">
        <v>8883566579</v>
      </c>
      <c r="H80" s="20">
        <v>8882163120</v>
      </c>
      <c r="I80" s="20">
        <f t="shared" ref="I80:I81" si="26">F80-G80</f>
        <v>0</v>
      </c>
    </row>
    <row r="81" spans="1:11" s="16" customFormat="1" ht="12.75" customHeight="1" x14ac:dyDescent="0.25">
      <c r="A81" s="17"/>
      <c r="B81" s="18" t="s">
        <v>140</v>
      </c>
      <c r="C81" s="22" t="s">
        <v>141</v>
      </c>
      <c r="D81" s="20">
        <v>0</v>
      </c>
      <c r="E81" s="20">
        <v>0</v>
      </c>
      <c r="F81" s="20">
        <v>0</v>
      </c>
      <c r="G81" s="21">
        <v>0</v>
      </c>
      <c r="H81" s="20">
        <v>0</v>
      </c>
      <c r="I81" s="20">
        <f t="shared" si="26"/>
        <v>0</v>
      </c>
    </row>
    <row r="82" spans="1:11" s="16" customFormat="1" ht="12.75" customHeight="1" x14ac:dyDescent="0.25">
      <c r="A82" s="17"/>
      <c r="B82" s="18" t="s">
        <v>142</v>
      </c>
      <c r="C82" s="22" t="s">
        <v>143</v>
      </c>
      <c r="D82" s="20">
        <v>0</v>
      </c>
      <c r="E82" s="20">
        <v>0</v>
      </c>
      <c r="F82" s="20">
        <v>0</v>
      </c>
      <c r="G82" s="21">
        <v>0</v>
      </c>
      <c r="H82" s="20">
        <v>0</v>
      </c>
      <c r="I82" s="20">
        <v>0</v>
      </c>
    </row>
    <row r="83" spans="1:11" s="16" customFormat="1" ht="4.5" customHeight="1" x14ac:dyDescent="0.25">
      <c r="A83" s="17"/>
      <c r="B83" s="18"/>
      <c r="C83" s="22"/>
      <c r="D83" s="20"/>
      <c r="E83" s="20"/>
      <c r="F83" s="20"/>
      <c r="G83" s="21"/>
      <c r="H83" s="20"/>
      <c r="I83" s="20"/>
    </row>
    <row r="84" spans="1:11" s="16" customFormat="1" ht="12.75" customHeight="1" x14ac:dyDescent="0.25">
      <c r="A84" s="14" t="s">
        <v>144</v>
      </c>
      <c r="B84" s="43" t="s">
        <v>145</v>
      </c>
      <c r="C84" s="43"/>
      <c r="D84" s="15">
        <f>SUM(D85:D91)</f>
        <v>327476668</v>
      </c>
      <c r="E84" s="15">
        <f t="shared" ref="E84:I84" si="27">SUM(E85:E91)</f>
        <v>170981595</v>
      </c>
      <c r="F84" s="15">
        <f t="shared" si="27"/>
        <v>498458263</v>
      </c>
      <c r="G84" s="15">
        <f t="shared" si="27"/>
        <v>492201991</v>
      </c>
      <c r="H84" s="15">
        <f t="shared" si="27"/>
        <v>491941084</v>
      </c>
      <c r="I84" s="15">
        <f t="shared" si="27"/>
        <v>6256272</v>
      </c>
    </row>
    <row r="85" spans="1:11" s="16" customFormat="1" ht="12.75" customHeight="1" x14ac:dyDescent="0.25">
      <c r="A85" s="17"/>
      <c r="B85" s="18" t="s">
        <v>146</v>
      </c>
      <c r="C85" s="22" t="s">
        <v>147</v>
      </c>
      <c r="D85" s="20">
        <v>59409518</v>
      </c>
      <c r="E85" s="20">
        <v>0</v>
      </c>
      <c r="F85" s="21">
        <f t="shared" ref="F85:F86" si="28">D85+E85</f>
        <v>59409518</v>
      </c>
      <c r="G85" s="21">
        <v>59409518</v>
      </c>
      <c r="H85" s="20">
        <v>59409518</v>
      </c>
      <c r="I85" s="20">
        <f t="shared" ref="I85:I91" si="29">F85-G85</f>
        <v>0</v>
      </c>
    </row>
    <row r="86" spans="1:11" s="16" customFormat="1" ht="12.75" customHeight="1" x14ac:dyDescent="0.25">
      <c r="A86" s="17"/>
      <c r="B86" s="18" t="s">
        <v>148</v>
      </c>
      <c r="C86" s="22" t="s">
        <v>149</v>
      </c>
      <c r="D86" s="20">
        <v>195889961</v>
      </c>
      <c r="E86" s="20">
        <v>172240417</v>
      </c>
      <c r="F86" s="21">
        <f t="shared" si="28"/>
        <v>368130378</v>
      </c>
      <c r="G86" s="21">
        <v>368130378</v>
      </c>
      <c r="H86" s="20">
        <v>368130378</v>
      </c>
      <c r="I86" s="20">
        <f t="shared" si="29"/>
        <v>0</v>
      </c>
      <c r="J86" s="28"/>
    </row>
    <row r="87" spans="1:11" s="16" customFormat="1" ht="12.75" customHeight="1" x14ac:dyDescent="0.25">
      <c r="A87" s="17"/>
      <c r="B87" s="18" t="s">
        <v>150</v>
      </c>
      <c r="C87" s="22" t="s">
        <v>151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f t="shared" si="29"/>
        <v>0</v>
      </c>
    </row>
    <row r="88" spans="1:11" s="16" customFormat="1" ht="12.75" customHeight="1" x14ac:dyDescent="0.25">
      <c r="A88" s="17"/>
      <c r="B88" s="18" t="s">
        <v>152</v>
      </c>
      <c r="C88" s="22" t="s">
        <v>153</v>
      </c>
      <c r="D88" s="20">
        <v>16759279</v>
      </c>
      <c r="E88" s="20">
        <v>30634090</v>
      </c>
      <c r="F88" s="21">
        <f t="shared" ref="F88:F91" si="30">D88+E88</f>
        <v>47393369</v>
      </c>
      <c r="G88" s="21">
        <v>47393369</v>
      </c>
      <c r="H88" s="20">
        <v>47393369</v>
      </c>
      <c r="I88" s="20">
        <f t="shared" si="29"/>
        <v>0</v>
      </c>
    </row>
    <row r="89" spans="1:11" s="16" customFormat="1" ht="12.75" customHeight="1" x14ac:dyDescent="0.25">
      <c r="A89" s="17"/>
      <c r="B89" s="18" t="s">
        <v>154</v>
      </c>
      <c r="C89" s="22" t="s">
        <v>155</v>
      </c>
      <c r="D89" s="20">
        <v>34238190</v>
      </c>
      <c r="E89" s="20">
        <v>-18390809</v>
      </c>
      <c r="F89" s="21">
        <f t="shared" si="30"/>
        <v>15847381</v>
      </c>
      <c r="G89" s="21">
        <v>15847381</v>
      </c>
      <c r="H89" s="20">
        <v>15847381</v>
      </c>
      <c r="I89" s="20">
        <f t="shared" si="29"/>
        <v>0</v>
      </c>
    </row>
    <row r="90" spans="1:11" s="16" customFormat="1" ht="12.75" customHeight="1" x14ac:dyDescent="0.25">
      <c r="A90" s="17"/>
      <c r="B90" s="18" t="s">
        <v>156</v>
      </c>
      <c r="C90" s="22" t="s">
        <v>157</v>
      </c>
      <c r="D90" s="20">
        <v>0</v>
      </c>
      <c r="E90" s="20">
        <v>0</v>
      </c>
      <c r="F90" s="20">
        <f t="shared" si="30"/>
        <v>0</v>
      </c>
      <c r="G90" s="21">
        <v>0</v>
      </c>
      <c r="H90" s="20">
        <v>0</v>
      </c>
      <c r="I90" s="20">
        <f t="shared" si="29"/>
        <v>0</v>
      </c>
    </row>
    <row r="91" spans="1:11" s="16" customFormat="1" ht="25.5" customHeight="1" x14ac:dyDescent="0.25">
      <c r="A91" s="17"/>
      <c r="B91" s="18" t="s">
        <v>158</v>
      </c>
      <c r="C91" s="19" t="s">
        <v>159</v>
      </c>
      <c r="D91" s="20">
        <v>21179720</v>
      </c>
      <c r="E91" s="20">
        <v>-13502103</v>
      </c>
      <c r="F91" s="21">
        <f t="shared" si="30"/>
        <v>7677617</v>
      </c>
      <c r="G91" s="21">
        <v>1421345</v>
      </c>
      <c r="H91" s="20">
        <v>1160438</v>
      </c>
      <c r="I91" s="20">
        <f t="shared" si="29"/>
        <v>6256272</v>
      </c>
    </row>
    <row r="92" spans="1:11" s="9" customFormat="1" ht="6" customHeight="1" x14ac:dyDescent="0.25">
      <c r="A92" s="4"/>
      <c r="B92" s="5"/>
      <c r="C92" s="6"/>
      <c r="D92" s="7"/>
      <c r="E92" s="7"/>
      <c r="F92" s="7"/>
      <c r="G92" s="8"/>
      <c r="H92" s="7"/>
      <c r="I92" s="7"/>
    </row>
    <row r="93" spans="1:11" s="13" customFormat="1" ht="15.95" customHeight="1" thickBot="1" x14ac:dyDescent="0.3">
      <c r="A93" s="45" t="s">
        <v>160</v>
      </c>
      <c r="B93" s="45"/>
      <c r="C93" s="45"/>
      <c r="D93" s="10">
        <f>SUM(D94,D103,D114,D125,D136,D147,D152,D162,D167)</f>
        <v>44381648411</v>
      </c>
      <c r="E93" s="10">
        <f t="shared" ref="E93:I93" si="31">SUM(E94,E103,E114,E125,E136,E147,E152,E162,E167)</f>
        <v>1434561041</v>
      </c>
      <c r="F93" s="10">
        <f t="shared" si="31"/>
        <v>45816209452</v>
      </c>
      <c r="G93" s="10">
        <f t="shared" si="31"/>
        <v>45605835784</v>
      </c>
      <c r="H93" s="10">
        <f t="shared" si="31"/>
        <v>45105995259</v>
      </c>
      <c r="I93" s="10">
        <f t="shared" si="31"/>
        <v>210373668</v>
      </c>
      <c r="J93" s="11"/>
      <c r="K93" s="12"/>
    </row>
    <row r="94" spans="1:11" s="16" customFormat="1" ht="12.75" customHeight="1" thickTop="1" x14ac:dyDescent="0.25">
      <c r="A94" s="14" t="s">
        <v>15</v>
      </c>
      <c r="B94" s="43" t="s">
        <v>16</v>
      </c>
      <c r="C94" s="43"/>
      <c r="D94" s="15">
        <f t="shared" ref="D94:I94" si="32">SUM(D95:D101)</f>
        <v>20618588468</v>
      </c>
      <c r="E94" s="15">
        <f t="shared" si="32"/>
        <v>2853641347</v>
      </c>
      <c r="F94" s="15">
        <f t="shared" si="32"/>
        <v>23472229815</v>
      </c>
      <c r="G94" s="15">
        <f t="shared" si="32"/>
        <v>23450004014</v>
      </c>
      <c r="H94" s="15">
        <f t="shared" si="32"/>
        <v>23423048625</v>
      </c>
      <c r="I94" s="15">
        <f t="shared" si="32"/>
        <v>22225801</v>
      </c>
    </row>
    <row r="95" spans="1:11" s="16" customFormat="1" ht="25.5" customHeight="1" x14ac:dyDescent="0.25">
      <c r="A95" s="17"/>
      <c r="B95" s="18" t="s">
        <v>17</v>
      </c>
      <c r="C95" s="19" t="s">
        <v>18</v>
      </c>
      <c r="D95" s="20">
        <v>10316312235</v>
      </c>
      <c r="E95" s="20">
        <v>1468769174</v>
      </c>
      <c r="F95" s="21">
        <f t="shared" ref="F95:F101" si="33">D95+E95</f>
        <v>11785081409</v>
      </c>
      <c r="G95" s="21">
        <v>11773392203</v>
      </c>
      <c r="H95" s="21">
        <v>11767808794</v>
      </c>
      <c r="I95" s="20">
        <f t="shared" ref="I95:I101" si="34">F95-G95</f>
        <v>11689206</v>
      </c>
    </row>
    <row r="96" spans="1:11" s="16" customFormat="1" ht="12.75" customHeight="1" x14ac:dyDescent="0.25">
      <c r="A96" s="17"/>
      <c r="B96" s="18" t="s">
        <v>19</v>
      </c>
      <c r="C96" s="19" t="s">
        <v>20</v>
      </c>
      <c r="D96" s="20">
        <v>21205954</v>
      </c>
      <c r="E96" s="20">
        <v>32896081</v>
      </c>
      <c r="F96" s="21">
        <f t="shared" si="33"/>
        <v>54102035</v>
      </c>
      <c r="G96" s="21">
        <v>53143587</v>
      </c>
      <c r="H96" s="21">
        <v>49967505</v>
      </c>
      <c r="I96" s="20">
        <f t="shared" si="34"/>
        <v>958448</v>
      </c>
    </row>
    <row r="97" spans="1:9" s="16" customFormat="1" ht="12.75" customHeight="1" x14ac:dyDescent="0.25">
      <c r="A97" s="17"/>
      <c r="B97" s="18" t="s">
        <v>21</v>
      </c>
      <c r="C97" s="22" t="s">
        <v>22</v>
      </c>
      <c r="D97" s="20">
        <v>3350879844</v>
      </c>
      <c r="E97" s="20">
        <v>826970113</v>
      </c>
      <c r="F97" s="21">
        <f t="shared" si="33"/>
        <v>4177849957</v>
      </c>
      <c r="G97" s="21">
        <v>4169983532</v>
      </c>
      <c r="H97" s="21">
        <v>4156042928</v>
      </c>
      <c r="I97" s="20">
        <f t="shared" si="34"/>
        <v>7866425</v>
      </c>
    </row>
    <row r="98" spans="1:9" s="16" customFormat="1" ht="12.75" customHeight="1" x14ac:dyDescent="0.25">
      <c r="A98" s="17"/>
      <c r="B98" s="18" t="s">
        <v>23</v>
      </c>
      <c r="C98" s="22" t="s">
        <v>24</v>
      </c>
      <c r="D98" s="20">
        <v>2435502117</v>
      </c>
      <c r="E98" s="20">
        <v>1244362</v>
      </c>
      <c r="F98" s="21">
        <f t="shared" si="33"/>
        <v>2436746479</v>
      </c>
      <c r="G98" s="21">
        <v>2436305209</v>
      </c>
      <c r="H98" s="21">
        <v>2434812644</v>
      </c>
      <c r="I98" s="20">
        <f t="shared" si="34"/>
        <v>441270</v>
      </c>
    </row>
    <row r="99" spans="1:9" s="16" customFormat="1" ht="12.75" customHeight="1" x14ac:dyDescent="0.25">
      <c r="A99" s="17"/>
      <c r="B99" s="18" t="s">
        <v>25</v>
      </c>
      <c r="C99" s="22" t="s">
        <v>26</v>
      </c>
      <c r="D99" s="20">
        <v>2197056844</v>
      </c>
      <c r="E99" s="20">
        <v>333432529</v>
      </c>
      <c r="F99" s="21">
        <f t="shared" si="33"/>
        <v>2530489373</v>
      </c>
      <c r="G99" s="21">
        <v>2530248903</v>
      </c>
      <c r="H99" s="21">
        <v>2530101775</v>
      </c>
      <c r="I99" s="20">
        <f t="shared" si="34"/>
        <v>240470</v>
      </c>
    </row>
    <row r="100" spans="1:9" s="16" customFormat="1" ht="12.75" customHeight="1" x14ac:dyDescent="0.25">
      <c r="A100" s="17"/>
      <c r="B100" s="18" t="s">
        <v>27</v>
      </c>
      <c r="C100" s="22" t="s">
        <v>28</v>
      </c>
      <c r="D100" s="20">
        <v>0</v>
      </c>
      <c r="E100" s="20">
        <v>0</v>
      </c>
      <c r="F100" s="21">
        <f t="shared" si="33"/>
        <v>0</v>
      </c>
      <c r="G100" s="21">
        <v>0</v>
      </c>
      <c r="H100" s="21">
        <v>0</v>
      </c>
      <c r="I100" s="20">
        <f t="shared" si="34"/>
        <v>0</v>
      </c>
    </row>
    <row r="101" spans="1:9" s="16" customFormat="1" ht="12.75" customHeight="1" x14ac:dyDescent="0.25">
      <c r="A101" s="17"/>
      <c r="B101" s="18" t="s">
        <v>29</v>
      </c>
      <c r="C101" s="22" t="s">
        <v>30</v>
      </c>
      <c r="D101" s="20">
        <v>2297631474</v>
      </c>
      <c r="E101" s="20">
        <v>190329088</v>
      </c>
      <c r="F101" s="21">
        <f t="shared" si="33"/>
        <v>2487960562</v>
      </c>
      <c r="G101" s="21">
        <v>2486930580</v>
      </c>
      <c r="H101" s="21">
        <v>2484314979</v>
      </c>
      <c r="I101" s="20">
        <f t="shared" si="34"/>
        <v>1029982</v>
      </c>
    </row>
    <row r="102" spans="1:9" s="16" customFormat="1" ht="4.5" customHeight="1" x14ac:dyDescent="0.25">
      <c r="A102" s="17"/>
      <c r="B102" s="18"/>
      <c r="C102" s="22"/>
      <c r="D102" s="20"/>
      <c r="E102" s="20"/>
      <c r="F102" s="20"/>
      <c r="G102" s="21"/>
      <c r="H102" s="20"/>
      <c r="I102" s="20"/>
    </row>
    <row r="103" spans="1:9" s="16" customFormat="1" ht="12.75" customHeight="1" x14ac:dyDescent="0.25">
      <c r="A103" s="14" t="s">
        <v>31</v>
      </c>
      <c r="B103" s="43" t="s">
        <v>32</v>
      </c>
      <c r="C103" s="43"/>
      <c r="D103" s="15">
        <f>SUM(D104:D112)</f>
        <v>244554516</v>
      </c>
      <c r="E103" s="15">
        <f t="shared" ref="E103:I103" si="35">SUM(E104:E112)</f>
        <v>49517235</v>
      </c>
      <c r="F103" s="15">
        <f t="shared" si="35"/>
        <v>294071751</v>
      </c>
      <c r="G103" s="15">
        <f t="shared" si="35"/>
        <v>234948384</v>
      </c>
      <c r="H103" s="15">
        <f t="shared" si="35"/>
        <v>224042660</v>
      </c>
      <c r="I103" s="15">
        <f t="shared" si="35"/>
        <v>59123367</v>
      </c>
    </row>
    <row r="104" spans="1:9" s="16" customFormat="1" ht="25.5" customHeight="1" x14ac:dyDescent="0.25">
      <c r="A104" s="17"/>
      <c r="B104" s="18" t="s">
        <v>33</v>
      </c>
      <c r="C104" s="19" t="s">
        <v>34</v>
      </c>
      <c r="D104" s="20">
        <v>138217979</v>
      </c>
      <c r="E104" s="20">
        <v>-42618663</v>
      </c>
      <c r="F104" s="21">
        <f t="shared" ref="F104:F112" si="36">D104+E104</f>
        <v>95599316</v>
      </c>
      <c r="G104" s="21">
        <v>69235284</v>
      </c>
      <c r="H104" s="20">
        <v>58432699</v>
      </c>
      <c r="I104" s="20">
        <f t="shared" ref="I104:I112" si="37">F104-G104</f>
        <v>26364032</v>
      </c>
    </row>
    <row r="105" spans="1:9" s="16" customFormat="1" ht="12.75" customHeight="1" x14ac:dyDescent="0.25">
      <c r="A105" s="17"/>
      <c r="B105" s="18" t="s">
        <v>35</v>
      </c>
      <c r="C105" s="22" t="s">
        <v>36</v>
      </c>
      <c r="D105" s="20">
        <v>51321624</v>
      </c>
      <c r="E105" s="20">
        <v>-2905449</v>
      </c>
      <c r="F105" s="21">
        <f t="shared" si="36"/>
        <v>48416175</v>
      </c>
      <c r="G105" s="21">
        <v>35280013</v>
      </c>
      <c r="H105" s="20">
        <v>35262689</v>
      </c>
      <c r="I105" s="20">
        <f t="shared" si="37"/>
        <v>13136162</v>
      </c>
    </row>
    <row r="106" spans="1:9" s="16" customFormat="1" ht="25.5" customHeight="1" x14ac:dyDescent="0.25">
      <c r="A106" s="17"/>
      <c r="B106" s="18" t="s">
        <v>37</v>
      </c>
      <c r="C106" s="19" t="s">
        <v>38</v>
      </c>
      <c r="D106" s="20">
        <v>7023</v>
      </c>
      <c r="E106" s="20">
        <v>0</v>
      </c>
      <c r="F106" s="21">
        <f t="shared" si="36"/>
        <v>7023</v>
      </c>
      <c r="G106" s="21">
        <v>0</v>
      </c>
      <c r="H106" s="20">
        <v>0</v>
      </c>
      <c r="I106" s="20">
        <f t="shared" si="37"/>
        <v>7023</v>
      </c>
    </row>
    <row r="107" spans="1:9" s="16" customFormat="1" ht="25.5" customHeight="1" x14ac:dyDescent="0.25">
      <c r="A107" s="17"/>
      <c r="B107" s="18" t="s">
        <v>39</v>
      </c>
      <c r="C107" s="19" t="s">
        <v>40</v>
      </c>
      <c r="D107" s="20">
        <v>11663886</v>
      </c>
      <c r="E107" s="20">
        <v>52521313</v>
      </c>
      <c r="F107" s="21">
        <f t="shared" si="36"/>
        <v>64185199</v>
      </c>
      <c r="G107" s="21">
        <v>47223954</v>
      </c>
      <c r="H107" s="20">
        <v>47159695</v>
      </c>
      <c r="I107" s="20">
        <f t="shared" si="37"/>
        <v>16961245</v>
      </c>
    </row>
    <row r="108" spans="1:9" s="16" customFormat="1" ht="25.5" customHeight="1" x14ac:dyDescent="0.25">
      <c r="A108" s="17"/>
      <c r="B108" s="18" t="s">
        <v>41</v>
      </c>
      <c r="C108" s="19" t="s">
        <v>42</v>
      </c>
      <c r="D108" s="20">
        <v>867943</v>
      </c>
      <c r="E108" s="20">
        <v>214513</v>
      </c>
      <c r="F108" s="21">
        <f t="shared" si="36"/>
        <v>1082456</v>
      </c>
      <c r="G108" s="21">
        <v>934093</v>
      </c>
      <c r="H108" s="20">
        <v>933764</v>
      </c>
      <c r="I108" s="20">
        <f t="shared" si="37"/>
        <v>148363</v>
      </c>
    </row>
    <row r="109" spans="1:9" s="16" customFormat="1" ht="12.75" customHeight="1" x14ac:dyDescent="0.25">
      <c r="A109" s="17"/>
      <c r="B109" s="18" t="s">
        <v>43</v>
      </c>
      <c r="C109" s="22" t="s">
        <v>44</v>
      </c>
      <c r="D109" s="20">
        <v>9739839</v>
      </c>
      <c r="E109" s="20">
        <v>41030761</v>
      </c>
      <c r="F109" s="21">
        <f t="shared" si="36"/>
        <v>50770600</v>
      </c>
      <c r="G109" s="21">
        <v>49797926</v>
      </c>
      <c r="H109" s="20">
        <v>49797301</v>
      </c>
      <c r="I109" s="20">
        <f t="shared" si="37"/>
        <v>972674</v>
      </c>
    </row>
    <row r="110" spans="1:9" s="16" customFormat="1" ht="25.5" customHeight="1" x14ac:dyDescent="0.25">
      <c r="A110" s="17"/>
      <c r="B110" s="18" t="s">
        <v>45</v>
      </c>
      <c r="C110" s="19" t="s">
        <v>46</v>
      </c>
      <c r="D110" s="20">
        <v>23904429</v>
      </c>
      <c r="E110" s="20">
        <v>1687462</v>
      </c>
      <c r="F110" s="21">
        <f t="shared" si="36"/>
        <v>25591891</v>
      </c>
      <c r="G110" s="21">
        <v>25009685</v>
      </c>
      <c r="H110" s="20">
        <v>25008430</v>
      </c>
      <c r="I110" s="20">
        <f t="shared" si="37"/>
        <v>582206</v>
      </c>
    </row>
    <row r="111" spans="1:9" s="16" customFormat="1" ht="12.75" customHeight="1" x14ac:dyDescent="0.25">
      <c r="A111" s="17"/>
      <c r="B111" s="18" t="s">
        <v>47</v>
      </c>
      <c r="C111" s="22" t="s">
        <v>48</v>
      </c>
      <c r="D111" s="20">
        <v>3302790</v>
      </c>
      <c r="E111" s="20">
        <v>-841290</v>
      </c>
      <c r="F111" s="21">
        <f t="shared" si="36"/>
        <v>2461500</v>
      </c>
      <c r="G111" s="21">
        <v>2460508</v>
      </c>
      <c r="H111" s="20">
        <v>2460508</v>
      </c>
      <c r="I111" s="20">
        <f t="shared" si="37"/>
        <v>992</v>
      </c>
    </row>
    <row r="112" spans="1:9" s="16" customFormat="1" ht="12.75" customHeight="1" x14ac:dyDescent="0.25">
      <c r="A112" s="17"/>
      <c r="B112" s="18" t="s">
        <v>49</v>
      </c>
      <c r="C112" s="19" t="s">
        <v>50</v>
      </c>
      <c r="D112" s="20">
        <v>5529003</v>
      </c>
      <c r="E112" s="20">
        <v>428588</v>
      </c>
      <c r="F112" s="21">
        <f t="shared" si="36"/>
        <v>5957591</v>
      </c>
      <c r="G112" s="21">
        <v>5006921</v>
      </c>
      <c r="H112" s="20">
        <v>4987574</v>
      </c>
      <c r="I112" s="20">
        <f t="shared" si="37"/>
        <v>950670</v>
      </c>
    </row>
    <row r="113" spans="1:9" s="16" customFormat="1" ht="4.5" customHeight="1" x14ac:dyDescent="0.25">
      <c r="A113" s="17"/>
      <c r="B113" s="18"/>
      <c r="C113" s="19"/>
      <c r="D113" s="20"/>
      <c r="E113" s="20"/>
      <c r="F113" s="20"/>
      <c r="G113" s="21"/>
      <c r="H113" s="20"/>
      <c r="I113" s="20"/>
    </row>
    <row r="114" spans="1:9" s="16" customFormat="1" ht="12.75" customHeight="1" x14ac:dyDescent="0.25">
      <c r="A114" s="14" t="s">
        <v>51</v>
      </c>
      <c r="B114" s="43" t="s">
        <v>52</v>
      </c>
      <c r="C114" s="43"/>
      <c r="D114" s="15">
        <f>SUM(D115:D123)</f>
        <v>401641596</v>
      </c>
      <c r="E114" s="15">
        <f t="shared" ref="E114:I114" si="38">SUM(E115:E123)</f>
        <v>49007558</v>
      </c>
      <c r="F114" s="15">
        <f t="shared" si="38"/>
        <v>450649154</v>
      </c>
      <c r="G114" s="15">
        <f t="shared" si="38"/>
        <v>363171600</v>
      </c>
      <c r="H114" s="15">
        <f t="shared" si="38"/>
        <v>247451165</v>
      </c>
      <c r="I114" s="15">
        <f t="shared" si="38"/>
        <v>87477554</v>
      </c>
    </row>
    <row r="115" spans="1:9" s="16" customFormat="1" ht="12.75" customHeight="1" x14ac:dyDescent="0.25">
      <c r="A115" s="17"/>
      <c r="B115" s="18" t="s">
        <v>53</v>
      </c>
      <c r="C115" s="22" t="s">
        <v>54</v>
      </c>
      <c r="D115" s="20">
        <v>227792849</v>
      </c>
      <c r="E115" s="20">
        <v>-80937608</v>
      </c>
      <c r="F115" s="21">
        <f t="shared" ref="F115:F123" si="39">D115+E115</f>
        <v>146855241</v>
      </c>
      <c r="G115" s="21">
        <v>121901634</v>
      </c>
      <c r="H115" s="20">
        <v>116680467</v>
      </c>
      <c r="I115" s="20">
        <f t="shared" ref="I115:I123" si="40">F115-G115</f>
        <v>24953607</v>
      </c>
    </row>
    <row r="116" spans="1:9" s="16" customFormat="1" ht="12.75" customHeight="1" x14ac:dyDescent="0.25">
      <c r="A116" s="17"/>
      <c r="B116" s="18" t="s">
        <v>55</v>
      </c>
      <c r="C116" s="22" t="s">
        <v>56</v>
      </c>
      <c r="D116" s="20">
        <v>21122101</v>
      </c>
      <c r="E116" s="20">
        <v>124537</v>
      </c>
      <c r="F116" s="21">
        <f t="shared" si="39"/>
        <v>21246638</v>
      </c>
      <c r="G116" s="21">
        <v>12590933</v>
      </c>
      <c r="H116" s="20">
        <v>12209236</v>
      </c>
      <c r="I116" s="20">
        <f t="shared" si="40"/>
        <v>8655705</v>
      </c>
    </row>
    <row r="117" spans="1:9" s="16" customFormat="1" ht="25.5" customHeight="1" x14ac:dyDescent="0.25">
      <c r="A117" s="17"/>
      <c r="B117" s="18" t="s">
        <v>57</v>
      </c>
      <c r="C117" s="19" t="s">
        <v>58</v>
      </c>
      <c r="D117" s="20">
        <v>26030218</v>
      </c>
      <c r="E117" s="20">
        <v>51939521</v>
      </c>
      <c r="F117" s="21">
        <f t="shared" si="39"/>
        <v>77969739</v>
      </c>
      <c r="G117" s="21">
        <v>67099963</v>
      </c>
      <c r="H117" s="20">
        <v>32066319</v>
      </c>
      <c r="I117" s="20">
        <f t="shared" si="40"/>
        <v>10869776</v>
      </c>
    </row>
    <row r="118" spans="1:9" s="16" customFormat="1" ht="12.75" customHeight="1" x14ac:dyDescent="0.25">
      <c r="A118" s="17"/>
      <c r="B118" s="18" t="s">
        <v>59</v>
      </c>
      <c r="C118" s="22" t="s">
        <v>60</v>
      </c>
      <c r="D118" s="20">
        <v>4670919</v>
      </c>
      <c r="E118" s="20">
        <v>352592</v>
      </c>
      <c r="F118" s="21">
        <f t="shared" si="39"/>
        <v>5023511</v>
      </c>
      <c r="G118" s="21">
        <v>2734476</v>
      </c>
      <c r="H118" s="20">
        <v>2722013</v>
      </c>
      <c r="I118" s="20">
        <f t="shared" si="40"/>
        <v>2289035</v>
      </c>
    </row>
    <row r="119" spans="1:9" s="16" customFormat="1" ht="25.5" customHeight="1" x14ac:dyDescent="0.25">
      <c r="A119" s="17"/>
      <c r="B119" s="18" t="s">
        <v>61</v>
      </c>
      <c r="C119" s="19" t="s">
        <v>62</v>
      </c>
      <c r="D119" s="20">
        <v>33168903</v>
      </c>
      <c r="E119" s="20">
        <v>43192465</v>
      </c>
      <c r="F119" s="21">
        <f t="shared" si="39"/>
        <v>76361368</v>
      </c>
      <c r="G119" s="21">
        <v>66913162</v>
      </c>
      <c r="H119" s="20">
        <v>32878435</v>
      </c>
      <c r="I119" s="20">
        <f t="shared" si="40"/>
        <v>9448206</v>
      </c>
    </row>
    <row r="120" spans="1:9" s="16" customFormat="1" ht="12.75" customHeight="1" x14ac:dyDescent="0.25">
      <c r="A120" s="17"/>
      <c r="B120" s="18" t="s">
        <v>63</v>
      </c>
      <c r="C120" s="22" t="s">
        <v>64</v>
      </c>
      <c r="D120" s="20">
        <v>1380636</v>
      </c>
      <c r="E120" s="20">
        <v>238010</v>
      </c>
      <c r="F120" s="21">
        <f t="shared" si="39"/>
        <v>1618646</v>
      </c>
      <c r="G120" s="21">
        <v>1081188</v>
      </c>
      <c r="H120" s="20">
        <v>1079590</v>
      </c>
      <c r="I120" s="20">
        <f t="shared" si="40"/>
        <v>537458</v>
      </c>
    </row>
    <row r="121" spans="1:9" s="16" customFormat="1" ht="12.75" customHeight="1" x14ac:dyDescent="0.25">
      <c r="A121" s="17"/>
      <c r="B121" s="18" t="s">
        <v>65</v>
      </c>
      <c r="C121" s="22" t="s">
        <v>66</v>
      </c>
      <c r="D121" s="20">
        <v>28918716</v>
      </c>
      <c r="E121" s="20">
        <v>-11371643</v>
      </c>
      <c r="F121" s="21">
        <f t="shared" si="39"/>
        <v>17547073</v>
      </c>
      <c r="G121" s="21">
        <v>10502315</v>
      </c>
      <c r="H121" s="20">
        <v>10160801</v>
      </c>
      <c r="I121" s="20">
        <f t="shared" si="40"/>
        <v>7044758</v>
      </c>
    </row>
    <row r="122" spans="1:9" s="16" customFormat="1" ht="12.75" customHeight="1" x14ac:dyDescent="0.25">
      <c r="A122" s="17"/>
      <c r="B122" s="18" t="s">
        <v>67</v>
      </c>
      <c r="C122" s="22" t="s">
        <v>68</v>
      </c>
      <c r="D122" s="20">
        <v>48062918</v>
      </c>
      <c r="E122" s="20">
        <v>-14292954</v>
      </c>
      <c r="F122" s="21">
        <f t="shared" si="39"/>
        <v>33769964</v>
      </c>
      <c r="G122" s="21">
        <v>11750524</v>
      </c>
      <c r="H122" s="20">
        <v>11142099</v>
      </c>
      <c r="I122" s="20">
        <f t="shared" si="40"/>
        <v>22019440</v>
      </c>
    </row>
    <row r="123" spans="1:9" s="16" customFormat="1" ht="12.75" customHeight="1" x14ac:dyDescent="0.25">
      <c r="A123" s="17"/>
      <c r="B123" s="18" t="s">
        <v>69</v>
      </c>
      <c r="C123" s="22" t="s">
        <v>70</v>
      </c>
      <c r="D123" s="20">
        <v>10494336</v>
      </c>
      <c r="E123" s="20">
        <v>59762638</v>
      </c>
      <c r="F123" s="21">
        <f t="shared" si="39"/>
        <v>70256974</v>
      </c>
      <c r="G123" s="21">
        <v>68597405</v>
      </c>
      <c r="H123" s="20">
        <v>28512205</v>
      </c>
      <c r="I123" s="20">
        <f t="shared" si="40"/>
        <v>1659569</v>
      </c>
    </row>
    <row r="124" spans="1:9" s="16" customFormat="1" ht="4.5" customHeight="1" x14ac:dyDescent="0.25">
      <c r="A124" s="23"/>
      <c r="B124" s="24"/>
      <c r="C124" s="25"/>
      <c r="D124" s="26"/>
      <c r="E124" s="26"/>
      <c r="F124" s="26"/>
      <c r="G124" s="27"/>
      <c r="H124" s="26"/>
      <c r="I124" s="26"/>
    </row>
    <row r="125" spans="1:9" s="16" customFormat="1" ht="25.5" customHeight="1" x14ac:dyDescent="0.25">
      <c r="A125" s="14" t="s">
        <v>71</v>
      </c>
      <c r="B125" s="46" t="s">
        <v>72</v>
      </c>
      <c r="C125" s="46"/>
      <c r="D125" s="15">
        <f>SUM(D126:D134)</f>
        <v>1843011871</v>
      </c>
      <c r="E125" s="15">
        <f t="shared" ref="E125:I125" si="41">SUM(E126:E134)</f>
        <v>-303043598</v>
      </c>
      <c r="F125" s="15">
        <f t="shared" si="41"/>
        <v>1539968273</v>
      </c>
      <c r="G125" s="15">
        <f t="shared" si="41"/>
        <v>1529800185</v>
      </c>
      <c r="H125" s="15">
        <f t="shared" si="41"/>
        <v>1511082830</v>
      </c>
      <c r="I125" s="15">
        <f t="shared" si="41"/>
        <v>10168088</v>
      </c>
    </row>
    <row r="126" spans="1:9" s="16" customFormat="1" ht="25.5" customHeight="1" x14ac:dyDescent="0.25">
      <c r="A126" s="17"/>
      <c r="B126" s="18" t="s">
        <v>73</v>
      </c>
      <c r="C126" s="19" t="s">
        <v>74</v>
      </c>
      <c r="D126" s="20">
        <v>51782338</v>
      </c>
      <c r="E126" s="20">
        <v>-51782338</v>
      </c>
      <c r="F126" s="21">
        <f t="shared" ref="F126:F130" si="42">D126+E126</f>
        <v>0</v>
      </c>
      <c r="G126" s="21">
        <v>0</v>
      </c>
      <c r="H126" s="20">
        <v>0</v>
      </c>
      <c r="I126" s="20">
        <f t="shared" ref="I126:I130" si="43">F126-G126</f>
        <v>0</v>
      </c>
    </row>
    <row r="127" spans="1:9" s="16" customFormat="1" ht="12.75" customHeight="1" x14ac:dyDescent="0.25">
      <c r="A127" s="17"/>
      <c r="B127" s="18" t="s">
        <v>75</v>
      </c>
      <c r="C127" s="22" t="s">
        <v>76</v>
      </c>
      <c r="D127" s="20">
        <v>36388993</v>
      </c>
      <c r="E127" s="20">
        <v>135134206</v>
      </c>
      <c r="F127" s="21">
        <f t="shared" si="42"/>
        <v>171523199</v>
      </c>
      <c r="G127" s="21">
        <v>171118092</v>
      </c>
      <c r="H127" s="20">
        <v>170928002</v>
      </c>
      <c r="I127" s="20">
        <f t="shared" si="43"/>
        <v>405107</v>
      </c>
    </row>
    <row r="128" spans="1:9" s="16" customFormat="1" ht="12.75" customHeight="1" x14ac:dyDescent="0.25">
      <c r="A128" s="17"/>
      <c r="B128" s="18" t="s">
        <v>77</v>
      </c>
      <c r="C128" s="22" t="s">
        <v>78</v>
      </c>
      <c r="D128" s="20">
        <v>0</v>
      </c>
      <c r="E128" s="20">
        <v>31003</v>
      </c>
      <c r="F128" s="21">
        <f t="shared" si="42"/>
        <v>31003</v>
      </c>
      <c r="G128" s="21">
        <v>31003</v>
      </c>
      <c r="H128" s="20">
        <v>31003</v>
      </c>
      <c r="I128" s="20">
        <f t="shared" si="43"/>
        <v>0</v>
      </c>
    </row>
    <row r="129" spans="1:9" s="16" customFormat="1" ht="12.75" customHeight="1" x14ac:dyDescent="0.25">
      <c r="A129" s="17"/>
      <c r="B129" s="18" t="s">
        <v>79</v>
      </c>
      <c r="C129" s="22" t="s">
        <v>80</v>
      </c>
      <c r="D129" s="20">
        <v>154840540</v>
      </c>
      <c r="E129" s="20">
        <v>42175274</v>
      </c>
      <c r="F129" s="21">
        <f t="shared" si="42"/>
        <v>197015814</v>
      </c>
      <c r="G129" s="21">
        <v>187252833</v>
      </c>
      <c r="H129" s="20">
        <v>168725568</v>
      </c>
      <c r="I129" s="20">
        <f t="shared" si="43"/>
        <v>9762981</v>
      </c>
    </row>
    <row r="130" spans="1:9" s="16" customFormat="1" ht="12.75" customHeight="1" x14ac:dyDescent="0.25">
      <c r="A130" s="17"/>
      <c r="B130" s="18" t="s">
        <v>81</v>
      </c>
      <c r="C130" s="22" t="s">
        <v>82</v>
      </c>
      <c r="D130" s="20">
        <v>1600000000</v>
      </c>
      <c r="E130" s="20">
        <v>-428601743</v>
      </c>
      <c r="F130" s="21">
        <f t="shared" si="42"/>
        <v>1171398257</v>
      </c>
      <c r="G130" s="21">
        <v>1171398257</v>
      </c>
      <c r="H130" s="20">
        <v>1171398257</v>
      </c>
      <c r="I130" s="20">
        <f t="shared" si="43"/>
        <v>0</v>
      </c>
    </row>
    <row r="131" spans="1:9" s="16" customFormat="1" ht="25.5" customHeight="1" x14ac:dyDescent="0.25">
      <c r="A131" s="17"/>
      <c r="B131" s="18" t="s">
        <v>83</v>
      </c>
      <c r="C131" s="19" t="s">
        <v>84</v>
      </c>
      <c r="D131" s="20">
        <v>0</v>
      </c>
      <c r="E131" s="20">
        <v>0</v>
      </c>
      <c r="F131" s="20">
        <v>0</v>
      </c>
      <c r="G131" s="21">
        <v>0</v>
      </c>
      <c r="H131" s="20">
        <v>0</v>
      </c>
      <c r="I131" s="20">
        <v>0</v>
      </c>
    </row>
    <row r="132" spans="1:9" s="16" customFormat="1" ht="12.75" customHeight="1" x14ac:dyDescent="0.25">
      <c r="A132" s="17"/>
      <c r="B132" s="18" t="s">
        <v>85</v>
      </c>
      <c r="C132" s="22" t="s">
        <v>86</v>
      </c>
      <c r="D132" s="20">
        <v>0</v>
      </c>
      <c r="E132" s="20">
        <v>0</v>
      </c>
      <c r="F132" s="20">
        <v>0</v>
      </c>
      <c r="G132" s="21">
        <v>0</v>
      </c>
      <c r="H132" s="20">
        <v>0</v>
      </c>
      <c r="I132" s="20">
        <v>0</v>
      </c>
    </row>
    <row r="133" spans="1:9" s="16" customFormat="1" ht="12.75" customHeight="1" x14ac:dyDescent="0.25">
      <c r="A133" s="17"/>
      <c r="B133" s="18" t="s">
        <v>87</v>
      </c>
      <c r="C133" s="22" t="s">
        <v>88</v>
      </c>
      <c r="D133" s="20">
        <v>0</v>
      </c>
      <c r="E133" s="20">
        <v>0</v>
      </c>
      <c r="F133" s="20">
        <v>0</v>
      </c>
      <c r="G133" s="21">
        <v>0</v>
      </c>
      <c r="H133" s="20">
        <v>0</v>
      </c>
      <c r="I133" s="20">
        <v>0</v>
      </c>
    </row>
    <row r="134" spans="1:9" s="16" customFormat="1" ht="12.75" customHeight="1" x14ac:dyDescent="0.25">
      <c r="A134" s="17"/>
      <c r="B134" s="18" t="s">
        <v>89</v>
      </c>
      <c r="C134" s="22" t="s">
        <v>90</v>
      </c>
      <c r="D134" s="20">
        <v>0</v>
      </c>
      <c r="E134" s="20">
        <v>0</v>
      </c>
      <c r="F134" s="20">
        <v>0</v>
      </c>
      <c r="G134" s="21">
        <v>0</v>
      </c>
      <c r="H134" s="20">
        <v>0</v>
      </c>
      <c r="I134" s="20">
        <v>0</v>
      </c>
    </row>
    <row r="135" spans="1:9" s="16" customFormat="1" ht="4.5" customHeight="1" x14ac:dyDescent="0.25">
      <c r="A135" s="17"/>
      <c r="B135" s="18"/>
      <c r="C135" s="22"/>
      <c r="D135" s="20"/>
      <c r="E135" s="20"/>
      <c r="F135" s="20"/>
      <c r="G135" s="21"/>
      <c r="H135" s="20"/>
      <c r="I135" s="20"/>
    </row>
    <row r="136" spans="1:9" s="16" customFormat="1" ht="12.75" customHeight="1" x14ac:dyDescent="0.25">
      <c r="A136" s="14" t="s">
        <v>91</v>
      </c>
      <c r="B136" s="43" t="s">
        <v>92</v>
      </c>
      <c r="C136" s="43"/>
      <c r="D136" s="15">
        <f>SUM(D137:D145)</f>
        <v>26983319</v>
      </c>
      <c r="E136" s="15">
        <f t="shared" ref="E136:I136" si="44">SUM(E137:E145)</f>
        <v>896394</v>
      </c>
      <c r="F136" s="15">
        <f t="shared" si="44"/>
        <v>27879713</v>
      </c>
      <c r="G136" s="15">
        <f t="shared" si="44"/>
        <v>22689171</v>
      </c>
      <c r="H136" s="15">
        <f t="shared" si="44"/>
        <v>19561270</v>
      </c>
      <c r="I136" s="15">
        <f t="shared" si="44"/>
        <v>5190542</v>
      </c>
    </row>
    <row r="137" spans="1:9" s="16" customFormat="1" ht="12.75" customHeight="1" x14ac:dyDescent="0.25">
      <c r="A137" s="17"/>
      <c r="B137" s="18" t="s">
        <v>93</v>
      </c>
      <c r="C137" s="22" t="s">
        <v>94</v>
      </c>
      <c r="D137" s="20">
        <v>24877312</v>
      </c>
      <c r="E137" s="20">
        <v>-14793365</v>
      </c>
      <c r="F137" s="21">
        <f t="shared" ref="F137:F142" si="45">D137+E137</f>
        <v>10083947</v>
      </c>
      <c r="G137" s="21">
        <v>6266480</v>
      </c>
      <c r="H137" s="20">
        <v>5551129</v>
      </c>
      <c r="I137" s="20">
        <f t="shared" ref="I137:I145" si="46">F137-G137</f>
        <v>3817467</v>
      </c>
    </row>
    <row r="138" spans="1:9" s="16" customFormat="1" ht="12.75" customHeight="1" x14ac:dyDescent="0.25">
      <c r="A138" s="17"/>
      <c r="B138" s="18" t="s">
        <v>95</v>
      </c>
      <c r="C138" s="22" t="s">
        <v>96</v>
      </c>
      <c r="D138" s="20">
        <v>0</v>
      </c>
      <c r="E138" s="20">
        <v>1538319</v>
      </c>
      <c r="F138" s="21">
        <f t="shared" si="45"/>
        <v>1538319</v>
      </c>
      <c r="G138" s="21">
        <v>1354041</v>
      </c>
      <c r="H138" s="20">
        <v>727891</v>
      </c>
      <c r="I138" s="20">
        <f t="shared" si="46"/>
        <v>184278</v>
      </c>
    </row>
    <row r="139" spans="1:9" s="16" customFormat="1" ht="12.75" customHeight="1" x14ac:dyDescent="0.25">
      <c r="A139" s="17"/>
      <c r="B139" s="18" t="s">
        <v>97</v>
      </c>
      <c r="C139" s="22" t="s">
        <v>98</v>
      </c>
      <c r="D139" s="20">
        <v>0</v>
      </c>
      <c r="E139" s="20">
        <v>35825</v>
      </c>
      <c r="F139" s="21">
        <f t="shared" si="45"/>
        <v>35825</v>
      </c>
      <c r="G139" s="21">
        <v>35117</v>
      </c>
      <c r="H139" s="20">
        <v>35117</v>
      </c>
      <c r="I139" s="20">
        <f t="shared" si="46"/>
        <v>708</v>
      </c>
    </row>
    <row r="140" spans="1:9" s="16" customFormat="1" ht="12.75" customHeight="1" x14ac:dyDescent="0.25">
      <c r="A140" s="17"/>
      <c r="B140" s="18" t="s">
        <v>99</v>
      </c>
      <c r="C140" s="22" t="s">
        <v>100</v>
      </c>
      <c r="D140" s="20">
        <v>0</v>
      </c>
      <c r="E140" s="20">
        <v>5519728</v>
      </c>
      <c r="F140" s="21">
        <f t="shared" si="45"/>
        <v>5519728</v>
      </c>
      <c r="G140" s="21">
        <v>4662307</v>
      </c>
      <c r="H140" s="20">
        <v>4662307</v>
      </c>
      <c r="I140" s="20">
        <f t="shared" si="46"/>
        <v>857421</v>
      </c>
    </row>
    <row r="141" spans="1:9" s="16" customFormat="1" ht="12.75" customHeight="1" x14ac:dyDescent="0.25">
      <c r="A141" s="17"/>
      <c r="B141" s="18" t="s">
        <v>101</v>
      </c>
      <c r="C141" s="22" t="s">
        <v>102</v>
      </c>
      <c r="D141" s="20">
        <v>1126007</v>
      </c>
      <c r="E141" s="20">
        <v>-1126007</v>
      </c>
      <c r="F141" s="21">
        <f t="shared" si="45"/>
        <v>0</v>
      </c>
      <c r="G141" s="21">
        <v>0</v>
      </c>
      <c r="H141" s="20">
        <v>0</v>
      </c>
      <c r="I141" s="20">
        <f t="shared" si="46"/>
        <v>0</v>
      </c>
    </row>
    <row r="142" spans="1:9" s="16" customFormat="1" ht="12.75" customHeight="1" x14ac:dyDescent="0.25">
      <c r="A142" s="17"/>
      <c r="B142" s="18" t="s">
        <v>103</v>
      </c>
      <c r="C142" s="22" t="s">
        <v>104</v>
      </c>
      <c r="D142" s="20">
        <v>980000</v>
      </c>
      <c r="E142" s="20">
        <v>6038149</v>
      </c>
      <c r="F142" s="21">
        <f t="shared" si="45"/>
        <v>7018149</v>
      </c>
      <c r="G142" s="21">
        <v>6988853</v>
      </c>
      <c r="H142" s="20">
        <v>5202453</v>
      </c>
      <c r="I142" s="20">
        <f t="shared" si="46"/>
        <v>29296</v>
      </c>
    </row>
    <row r="143" spans="1:9" s="16" customFormat="1" ht="12.75" customHeight="1" x14ac:dyDescent="0.25">
      <c r="A143" s="17"/>
      <c r="B143" s="18" t="s">
        <v>105</v>
      </c>
      <c r="C143" s="22" t="s">
        <v>106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f t="shared" si="46"/>
        <v>0</v>
      </c>
    </row>
    <row r="144" spans="1:9" s="16" customFormat="1" ht="12.75" customHeight="1" x14ac:dyDescent="0.25">
      <c r="A144" s="17"/>
      <c r="B144" s="18" t="s">
        <v>107</v>
      </c>
      <c r="C144" s="22" t="s">
        <v>108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f t="shared" si="46"/>
        <v>0</v>
      </c>
    </row>
    <row r="145" spans="1:9" s="16" customFormat="1" ht="12.75" customHeight="1" x14ac:dyDescent="0.25">
      <c r="A145" s="17"/>
      <c r="B145" s="18" t="s">
        <v>109</v>
      </c>
      <c r="C145" s="22" t="s">
        <v>110</v>
      </c>
      <c r="D145" s="20">
        <v>0</v>
      </c>
      <c r="E145" s="20">
        <v>3683745</v>
      </c>
      <c r="F145" s="21">
        <f t="shared" ref="F145" si="47">D145+E145</f>
        <v>3683745</v>
      </c>
      <c r="G145" s="21">
        <v>3382373</v>
      </c>
      <c r="H145" s="20">
        <v>3382373</v>
      </c>
      <c r="I145" s="20">
        <f t="shared" si="46"/>
        <v>301372</v>
      </c>
    </row>
    <row r="146" spans="1:9" s="16" customFormat="1" ht="4.5" customHeight="1" x14ac:dyDescent="0.25">
      <c r="A146" s="17"/>
      <c r="B146" s="18"/>
      <c r="C146" s="22"/>
      <c r="D146" s="20"/>
      <c r="E146" s="20"/>
      <c r="F146" s="20"/>
      <c r="G146" s="21"/>
      <c r="H146" s="20"/>
      <c r="I146" s="20"/>
    </row>
    <row r="147" spans="1:9" s="16" customFormat="1" ht="12.75" customHeight="1" x14ac:dyDescent="0.25">
      <c r="A147" s="14" t="s">
        <v>111</v>
      </c>
      <c r="B147" s="43" t="s">
        <v>112</v>
      </c>
      <c r="C147" s="43"/>
      <c r="D147" s="15">
        <f>SUM(D148:D150)</f>
        <v>2444585480</v>
      </c>
      <c r="E147" s="15">
        <f t="shared" ref="E147" si="48">SUM(E148:E150)</f>
        <v>-600895796</v>
      </c>
      <c r="F147" s="15">
        <f>SUM(F148:F150)</f>
        <v>1843689684</v>
      </c>
      <c r="G147" s="15">
        <f>SUM(G148:G150)</f>
        <v>1817501368</v>
      </c>
      <c r="H147" s="15">
        <f t="shared" ref="H147" si="49">SUM(H148:H150)</f>
        <v>1493087647</v>
      </c>
      <c r="I147" s="15">
        <f>SUM(I148:I150)</f>
        <v>26188316</v>
      </c>
    </row>
    <row r="148" spans="1:9" s="16" customFormat="1" ht="12.75" customHeight="1" x14ac:dyDescent="0.25">
      <c r="A148" s="17"/>
      <c r="B148" s="18" t="s">
        <v>113</v>
      </c>
      <c r="C148" s="22" t="s">
        <v>114</v>
      </c>
      <c r="D148" s="20">
        <v>2261323621</v>
      </c>
      <c r="E148" s="20">
        <v>-556949718</v>
      </c>
      <c r="F148" s="21">
        <f t="shared" ref="F148:F150" si="50">D148+E148</f>
        <v>1704373903</v>
      </c>
      <c r="G148" s="21">
        <v>1701678749</v>
      </c>
      <c r="H148" s="20">
        <v>1400953077</v>
      </c>
      <c r="I148" s="20">
        <f t="shared" ref="I148:I150" si="51">F148-G148</f>
        <v>2695154</v>
      </c>
    </row>
    <row r="149" spans="1:9" s="16" customFormat="1" ht="12.75" customHeight="1" x14ac:dyDescent="0.25">
      <c r="A149" s="17"/>
      <c r="B149" s="18" t="s">
        <v>115</v>
      </c>
      <c r="C149" s="22" t="s">
        <v>116</v>
      </c>
      <c r="D149" s="20">
        <v>183261859</v>
      </c>
      <c r="E149" s="20">
        <v>-43946078</v>
      </c>
      <c r="F149" s="21">
        <f t="shared" si="50"/>
        <v>139315781</v>
      </c>
      <c r="G149" s="21">
        <v>115822619</v>
      </c>
      <c r="H149" s="20">
        <v>92134570</v>
      </c>
      <c r="I149" s="20">
        <f t="shared" si="51"/>
        <v>23493162</v>
      </c>
    </row>
    <row r="150" spans="1:9" s="16" customFormat="1" ht="12.75" customHeight="1" x14ac:dyDescent="0.25">
      <c r="A150" s="17"/>
      <c r="B150" s="18" t="s">
        <v>117</v>
      </c>
      <c r="C150" s="22" t="s">
        <v>118</v>
      </c>
      <c r="D150" s="20">
        <v>0</v>
      </c>
      <c r="E150" s="20">
        <v>0</v>
      </c>
      <c r="F150" s="20">
        <f t="shared" si="50"/>
        <v>0</v>
      </c>
      <c r="G150" s="21">
        <v>0</v>
      </c>
      <c r="H150" s="20">
        <v>0</v>
      </c>
      <c r="I150" s="20">
        <f t="shared" si="51"/>
        <v>0</v>
      </c>
    </row>
    <row r="151" spans="1:9" s="16" customFormat="1" ht="4.5" customHeight="1" x14ac:dyDescent="0.25">
      <c r="A151" s="17"/>
      <c r="B151" s="18"/>
      <c r="C151" s="22"/>
      <c r="D151" s="20"/>
      <c r="E151" s="20"/>
      <c r="F151" s="20"/>
      <c r="G151" s="21"/>
      <c r="H151" s="20"/>
      <c r="I151" s="20"/>
    </row>
    <row r="152" spans="1:9" s="16" customFormat="1" ht="12.75" customHeight="1" x14ac:dyDescent="0.25">
      <c r="A152" s="14" t="s">
        <v>119</v>
      </c>
      <c r="B152" s="43" t="s">
        <v>120</v>
      </c>
      <c r="C152" s="43"/>
      <c r="D152" s="15">
        <f>SUM(D153:D160)</f>
        <v>0</v>
      </c>
      <c r="E152" s="15">
        <f>SUM(E153:E160)</f>
        <v>0</v>
      </c>
      <c r="F152" s="15">
        <f t="shared" ref="F152:I152" si="52">SUM(F153:F160)</f>
        <v>0</v>
      </c>
      <c r="G152" s="15">
        <f t="shared" si="52"/>
        <v>0</v>
      </c>
      <c r="H152" s="15">
        <f t="shared" si="52"/>
        <v>0</v>
      </c>
      <c r="I152" s="15">
        <f t="shared" si="52"/>
        <v>0</v>
      </c>
    </row>
    <row r="153" spans="1:9" s="16" customFormat="1" ht="25.5" customHeight="1" x14ac:dyDescent="0.25">
      <c r="A153" s="17"/>
      <c r="B153" s="18" t="s">
        <v>121</v>
      </c>
      <c r="C153" s="19" t="s">
        <v>122</v>
      </c>
      <c r="D153" s="20">
        <v>0</v>
      </c>
      <c r="E153" s="20">
        <v>0</v>
      </c>
      <c r="F153" s="20">
        <v>0</v>
      </c>
      <c r="G153" s="21">
        <v>0</v>
      </c>
      <c r="H153" s="20">
        <v>0</v>
      </c>
      <c r="I153" s="20">
        <v>0</v>
      </c>
    </row>
    <row r="154" spans="1:9" s="16" customFormat="1" ht="12.75" customHeight="1" x14ac:dyDescent="0.25">
      <c r="A154" s="17"/>
      <c r="B154" s="18" t="s">
        <v>123</v>
      </c>
      <c r="C154" s="22" t="s">
        <v>124</v>
      </c>
      <c r="D154" s="20">
        <v>0</v>
      </c>
      <c r="E154" s="20">
        <v>0</v>
      </c>
      <c r="F154" s="20">
        <v>0</v>
      </c>
      <c r="G154" s="21">
        <v>0</v>
      </c>
      <c r="H154" s="20">
        <v>0</v>
      </c>
      <c r="I154" s="20">
        <v>0</v>
      </c>
    </row>
    <row r="155" spans="1:9" s="16" customFormat="1" ht="12.75" customHeight="1" x14ac:dyDescent="0.25">
      <c r="A155" s="17"/>
      <c r="B155" s="18" t="s">
        <v>125</v>
      </c>
      <c r="C155" s="22" t="s">
        <v>126</v>
      </c>
      <c r="D155" s="20">
        <v>0</v>
      </c>
      <c r="E155" s="20">
        <v>0</v>
      </c>
      <c r="F155" s="20">
        <v>0</v>
      </c>
      <c r="G155" s="21">
        <v>0</v>
      </c>
      <c r="H155" s="20">
        <v>0</v>
      </c>
      <c r="I155" s="20">
        <v>0</v>
      </c>
    </row>
    <row r="156" spans="1:9" s="16" customFormat="1" ht="12.75" customHeight="1" x14ac:dyDescent="0.25">
      <c r="A156" s="17"/>
      <c r="B156" s="18" t="s">
        <v>127</v>
      </c>
      <c r="C156" s="22" t="s">
        <v>128</v>
      </c>
      <c r="D156" s="20">
        <v>0</v>
      </c>
      <c r="E156" s="20">
        <v>0</v>
      </c>
      <c r="F156" s="20">
        <v>0</v>
      </c>
      <c r="G156" s="21">
        <v>0</v>
      </c>
      <c r="H156" s="20">
        <v>0</v>
      </c>
      <c r="I156" s="20">
        <v>0</v>
      </c>
    </row>
    <row r="157" spans="1:9" s="16" customFormat="1" ht="25.5" customHeight="1" x14ac:dyDescent="0.25">
      <c r="A157" s="17"/>
      <c r="B157" s="18" t="s">
        <v>129</v>
      </c>
      <c r="C157" s="19" t="s">
        <v>130</v>
      </c>
      <c r="D157" s="20">
        <v>0</v>
      </c>
      <c r="E157" s="20">
        <v>0</v>
      </c>
      <c r="F157" s="21">
        <f t="shared" ref="F157" si="53">D157+E157</f>
        <v>0</v>
      </c>
      <c r="G157" s="21">
        <v>0</v>
      </c>
      <c r="H157" s="20">
        <v>0</v>
      </c>
      <c r="I157" s="20">
        <f t="shared" ref="I157" si="54">F157-G157</f>
        <v>0</v>
      </c>
    </row>
    <row r="158" spans="1:9" s="16" customFormat="1" ht="12.75" customHeight="1" x14ac:dyDescent="0.25">
      <c r="A158" s="17"/>
      <c r="B158" s="17"/>
      <c r="C158" s="22" t="s">
        <v>131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</row>
    <row r="159" spans="1:9" s="16" customFormat="1" ht="12.75" customHeight="1" x14ac:dyDescent="0.25">
      <c r="A159" s="17"/>
      <c r="B159" s="18" t="s">
        <v>132</v>
      </c>
      <c r="C159" s="22" t="s">
        <v>133</v>
      </c>
      <c r="D159" s="20">
        <v>0</v>
      </c>
      <c r="E159" s="20">
        <v>0</v>
      </c>
      <c r="F159" s="20">
        <v>0</v>
      </c>
      <c r="G159" s="21">
        <v>0</v>
      </c>
      <c r="H159" s="20">
        <v>0</v>
      </c>
      <c r="I159" s="20">
        <v>0</v>
      </c>
    </row>
    <row r="160" spans="1:9" s="16" customFormat="1" ht="25.5" customHeight="1" x14ac:dyDescent="0.25">
      <c r="A160" s="17"/>
      <c r="B160" s="18" t="s">
        <v>134</v>
      </c>
      <c r="C160" s="19" t="s">
        <v>135</v>
      </c>
      <c r="D160" s="20">
        <v>0</v>
      </c>
      <c r="E160" s="20">
        <v>0</v>
      </c>
      <c r="F160" s="21">
        <f t="shared" ref="F160" si="55">D160+E160</f>
        <v>0</v>
      </c>
      <c r="G160" s="21">
        <v>0</v>
      </c>
      <c r="H160" s="20">
        <v>0</v>
      </c>
      <c r="I160" s="20">
        <f t="shared" ref="I160" si="56">F160-G160</f>
        <v>0</v>
      </c>
    </row>
    <row r="161" spans="1:11" s="16" customFormat="1" ht="4.5" customHeight="1" x14ac:dyDescent="0.25">
      <c r="A161" s="17"/>
      <c r="B161" s="18"/>
      <c r="C161" s="19"/>
      <c r="D161" s="20"/>
      <c r="E161" s="20"/>
      <c r="F161" s="20"/>
      <c r="G161" s="21"/>
      <c r="H161" s="20"/>
      <c r="I161" s="20"/>
    </row>
    <row r="162" spans="1:11" s="16" customFormat="1" ht="12.75" customHeight="1" x14ac:dyDescent="0.25">
      <c r="A162" s="14" t="s">
        <v>136</v>
      </c>
      <c r="B162" s="43" t="s">
        <v>137</v>
      </c>
      <c r="C162" s="43"/>
      <c r="D162" s="15">
        <f>SUM(D163:D165)</f>
        <v>17868095700</v>
      </c>
      <c r="E162" s="15">
        <f t="shared" ref="E162:I162" si="57">SUM(E163:E165)</f>
        <v>-614562099</v>
      </c>
      <c r="F162" s="15">
        <f t="shared" si="57"/>
        <v>17253533601</v>
      </c>
      <c r="G162" s="15">
        <f t="shared" si="57"/>
        <v>17253533601</v>
      </c>
      <c r="H162" s="15">
        <f t="shared" si="57"/>
        <v>17253533601</v>
      </c>
      <c r="I162" s="15">
        <f t="shared" si="57"/>
        <v>0</v>
      </c>
    </row>
    <row r="163" spans="1:11" s="16" customFormat="1" ht="12.75" customHeight="1" x14ac:dyDescent="0.25">
      <c r="A163" s="17"/>
      <c r="B163" s="18" t="s">
        <v>138</v>
      </c>
      <c r="C163" s="22" t="s">
        <v>139</v>
      </c>
      <c r="D163" s="20">
        <v>0</v>
      </c>
      <c r="E163" s="20">
        <v>0</v>
      </c>
      <c r="F163" s="20">
        <v>0</v>
      </c>
      <c r="G163" s="21">
        <v>0</v>
      </c>
      <c r="H163" s="20">
        <v>0</v>
      </c>
      <c r="I163" s="20">
        <v>0</v>
      </c>
    </row>
    <row r="164" spans="1:11" s="16" customFormat="1" ht="12.75" customHeight="1" x14ac:dyDescent="0.25">
      <c r="A164" s="17"/>
      <c r="B164" s="18" t="s">
        <v>140</v>
      </c>
      <c r="C164" s="22" t="s">
        <v>141</v>
      </c>
      <c r="D164" s="20">
        <v>17868095700</v>
      </c>
      <c r="E164" s="20">
        <v>-614562099</v>
      </c>
      <c r="F164" s="21">
        <f t="shared" ref="F164:F165" si="58">D164+E164</f>
        <v>17253533601</v>
      </c>
      <c r="G164" s="21">
        <v>17253533601</v>
      </c>
      <c r="H164" s="20">
        <v>17253533601</v>
      </c>
      <c r="I164" s="20">
        <f t="shared" ref="I164:I165" si="59">F164-G164</f>
        <v>0</v>
      </c>
    </row>
    <row r="165" spans="1:11" s="16" customFormat="1" ht="12.75" customHeight="1" x14ac:dyDescent="0.25">
      <c r="A165" s="17"/>
      <c r="B165" s="18" t="s">
        <v>142</v>
      </c>
      <c r="C165" s="22" t="s">
        <v>143</v>
      </c>
      <c r="D165" s="20">
        <v>0</v>
      </c>
      <c r="E165" s="20"/>
      <c r="F165" s="21">
        <f t="shared" si="58"/>
        <v>0</v>
      </c>
      <c r="G165" s="21">
        <v>0</v>
      </c>
      <c r="H165" s="20">
        <v>0</v>
      </c>
      <c r="I165" s="20">
        <f t="shared" si="59"/>
        <v>0</v>
      </c>
    </row>
    <row r="166" spans="1:11" s="16" customFormat="1" ht="4.5" customHeight="1" x14ac:dyDescent="0.25">
      <c r="A166" s="17"/>
      <c r="B166" s="18"/>
      <c r="C166" s="22"/>
      <c r="D166" s="20"/>
      <c r="E166" s="20"/>
      <c r="F166" s="20"/>
      <c r="G166" s="21"/>
      <c r="H166" s="20"/>
      <c r="I166" s="20"/>
    </row>
    <row r="167" spans="1:11" s="16" customFormat="1" ht="12.75" customHeight="1" x14ac:dyDescent="0.25">
      <c r="A167" s="14" t="s">
        <v>144</v>
      </c>
      <c r="B167" s="43" t="s">
        <v>145</v>
      </c>
      <c r="C167" s="43"/>
      <c r="D167" s="15">
        <f>SUM(D168:D174)</f>
        <v>934187461</v>
      </c>
      <c r="E167" s="15">
        <f t="shared" ref="E167:I167" si="60">SUM(E168:E174)</f>
        <v>0</v>
      </c>
      <c r="F167" s="15">
        <f t="shared" si="60"/>
        <v>934187461</v>
      </c>
      <c r="G167" s="15">
        <f t="shared" si="60"/>
        <v>934187461</v>
      </c>
      <c r="H167" s="15">
        <f t="shared" si="60"/>
        <v>934187461</v>
      </c>
      <c r="I167" s="15">
        <f t="shared" si="60"/>
        <v>0</v>
      </c>
    </row>
    <row r="168" spans="1:11" s="16" customFormat="1" ht="12.75" customHeight="1" x14ac:dyDescent="0.25">
      <c r="A168" s="17"/>
      <c r="B168" s="18" t="s">
        <v>146</v>
      </c>
      <c r="C168" s="22" t="s">
        <v>147</v>
      </c>
      <c r="D168" s="20">
        <v>182603543</v>
      </c>
      <c r="E168" s="20">
        <v>0</v>
      </c>
      <c r="F168" s="21">
        <f t="shared" ref="F168:F169" si="61">D168+E168</f>
        <v>182603543</v>
      </c>
      <c r="G168" s="21">
        <v>182603543</v>
      </c>
      <c r="H168" s="21">
        <v>182603543</v>
      </c>
      <c r="I168" s="20">
        <f t="shared" ref="I168:I169" si="62">F168-G168</f>
        <v>0</v>
      </c>
    </row>
    <row r="169" spans="1:11" s="16" customFormat="1" ht="12.75" customHeight="1" x14ac:dyDescent="0.25">
      <c r="A169" s="17"/>
      <c r="B169" s="18" t="s">
        <v>148</v>
      </c>
      <c r="C169" s="22" t="s">
        <v>149</v>
      </c>
      <c r="D169" s="20">
        <v>751583918</v>
      </c>
      <c r="E169" s="20">
        <v>0</v>
      </c>
      <c r="F169" s="21">
        <f t="shared" si="61"/>
        <v>751583918</v>
      </c>
      <c r="G169" s="21">
        <v>751583918</v>
      </c>
      <c r="H169" s="21">
        <v>751583918</v>
      </c>
      <c r="I169" s="20">
        <f t="shared" si="62"/>
        <v>0</v>
      </c>
    </row>
    <row r="170" spans="1:11" s="16" customFormat="1" ht="12.75" customHeight="1" x14ac:dyDescent="0.25">
      <c r="A170" s="17"/>
      <c r="B170" s="18" t="s">
        <v>150</v>
      </c>
      <c r="C170" s="22" t="s">
        <v>151</v>
      </c>
      <c r="D170" s="20">
        <v>0</v>
      </c>
      <c r="E170" s="20">
        <v>0</v>
      </c>
      <c r="F170" s="20">
        <v>0</v>
      </c>
      <c r="G170" s="21">
        <v>0</v>
      </c>
      <c r="H170" s="20">
        <v>0</v>
      </c>
      <c r="I170" s="20">
        <v>0</v>
      </c>
    </row>
    <row r="171" spans="1:11" s="16" customFormat="1" ht="12.75" customHeight="1" x14ac:dyDescent="0.25">
      <c r="A171" s="17"/>
      <c r="B171" s="18" t="s">
        <v>152</v>
      </c>
      <c r="C171" s="22" t="s">
        <v>153</v>
      </c>
      <c r="D171" s="20">
        <v>0</v>
      </c>
      <c r="E171" s="20">
        <v>0</v>
      </c>
      <c r="F171" s="20">
        <v>0</v>
      </c>
      <c r="G171" s="21">
        <v>0</v>
      </c>
      <c r="H171" s="20">
        <v>0</v>
      </c>
      <c r="I171" s="20">
        <v>0</v>
      </c>
    </row>
    <row r="172" spans="1:11" s="16" customFormat="1" ht="12.75" customHeight="1" x14ac:dyDescent="0.25">
      <c r="A172" s="17"/>
      <c r="B172" s="18" t="s">
        <v>154</v>
      </c>
      <c r="C172" s="22" t="s">
        <v>155</v>
      </c>
      <c r="D172" s="20">
        <v>0</v>
      </c>
      <c r="E172" s="20">
        <v>0</v>
      </c>
      <c r="F172" s="20">
        <v>0</v>
      </c>
      <c r="G172" s="21">
        <v>0</v>
      </c>
      <c r="H172" s="20">
        <v>0</v>
      </c>
      <c r="I172" s="20">
        <v>0</v>
      </c>
    </row>
    <row r="173" spans="1:11" s="16" customFormat="1" ht="12.75" customHeight="1" x14ac:dyDescent="0.25">
      <c r="A173" s="17"/>
      <c r="B173" s="18" t="s">
        <v>156</v>
      </c>
      <c r="C173" s="22" t="s">
        <v>157</v>
      </c>
      <c r="D173" s="20">
        <v>0</v>
      </c>
      <c r="E173" s="20">
        <v>0</v>
      </c>
      <c r="F173" s="20">
        <v>0</v>
      </c>
      <c r="G173" s="21">
        <v>0</v>
      </c>
      <c r="H173" s="20">
        <v>0</v>
      </c>
      <c r="I173" s="20">
        <v>0</v>
      </c>
    </row>
    <row r="174" spans="1:11" s="16" customFormat="1" ht="25.5" customHeight="1" x14ac:dyDescent="0.25">
      <c r="A174" s="17"/>
      <c r="B174" s="18" t="s">
        <v>158</v>
      </c>
      <c r="C174" s="19" t="s">
        <v>159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f t="shared" ref="I174" si="63">F174-G174</f>
        <v>0</v>
      </c>
    </row>
    <row r="175" spans="1:11" s="16" customFormat="1" ht="6" customHeight="1" x14ac:dyDescent="0.25">
      <c r="A175" s="17"/>
      <c r="B175" s="18"/>
      <c r="C175" s="19"/>
      <c r="D175" s="20"/>
      <c r="E175" s="20"/>
      <c r="F175" s="20"/>
      <c r="G175" s="21"/>
      <c r="H175" s="20"/>
      <c r="I175" s="20"/>
    </row>
    <row r="176" spans="1:11" s="13" customFormat="1" ht="15.95" customHeight="1" x14ac:dyDescent="0.25">
      <c r="A176" s="44" t="s">
        <v>161</v>
      </c>
      <c r="B176" s="44"/>
      <c r="C176" s="44"/>
      <c r="D176" s="29">
        <f t="shared" ref="D176:I176" si="64">SUM(D10,D93)</f>
        <v>76846271280</v>
      </c>
      <c r="E176" s="29">
        <f t="shared" si="64"/>
        <v>3236522360</v>
      </c>
      <c r="F176" s="29">
        <f t="shared" si="64"/>
        <v>80082793640</v>
      </c>
      <c r="G176" s="29">
        <f t="shared" si="64"/>
        <v>72912607139</v>
      </c>
      <c r="H176" s="29">
        <f t="shared" si="64"/>
        <v>71981230403</v>
      </c>
      <c r="I176" s="29">
        <f t="shared" si="64"/>
        <v>7170186501</v>
      </c>
      <c r="J176" s="11"/>
      <c r="K176" s="12"/>
    </row>
    <row r="177" spans="1:9" s="1" customFormat="1" ht="12.75" customHeight="1" x14ac:dyDescent="0.25">
      <c r="A177" s="42" t="s">
        <v>162</v>
      </c>
      <c r="B177" s="42"/>
      <c r="C177" s="42"/>
      <c r="D177" s="30"/>
      <c r="E177" s="30"/>
      <c r="F177" s="30"/>
      <c r="G177" s="30"/>
      <c r="H177" s="30"/>
      <c r="I177" s="30"/>
    </row>
    <row r="178" spans="1:9" s="33" customFormat="1" ht="12.75" x14ac:dyDescent="0.25">
      <c r="A178" s="31"/>
      <c r="B178" s="31"/>
      <c r="C178" s="31"/>
      <c r="D178" s="32"/>
      <c r="E178" s="32"/>
      <c r="F178" s="32"/>
      <c r="G178" s="32"/>
      <c r="H178" s="32"/>
      <c r="I178" s="32"/>
    </row>
    <row r="179" spans="1:9" s="37" customFormat="1" ht="12.75" x14ac:dyDescent="0.2">
      <c r="A179" s="34"/>
      <c r="B179" s="34"/>
      <c r="C179" s="35"/>
      <c r="D179" s="36"/>
      <c r="E179" s="36"/>
      <c r="F179" s="36"/>
      <c r="G179" s="36"/>
      <c r="H179" s="36"/>
      <c r="I179" s="36"/>
    </row>
  </sheetData>
  <mergeCells count="31">
    <mergeCell ref="B20:C20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10:C10"/>
    <mergeCell ref="B11:C11"/>
    <mergeCell ref="B125:C125"/>
    <mergeCell ref="B31:C31"/>
    <mergeCell ref="B42:C42"/>
    <mergeCell ref="B53:C53"/>
    <mergeCell ref="B64:C64"/>
    <mergeCell ref="B69:C69"/>
    <mergeCell ref="B79:C79"/>
    <mergeCell ref="B84:C84"/>
    <mergeCell ref="A93:C93"/>
    <mergeCell ref="B94:C94"/>
    <mergeCell ref="B103:C103"/>
    <mergeCell ref="B114:C114"/>
    <mergeCell ref="A177:C177"/>
    <mergeCell ref="B136:C136"/>
    <mergeCell ref="B147:C147"/>
    <mergeCell ref="B152:C152"/>
    <mergeCell ref="B162:C162"/>
    <mergeCell ref="B167:C167"/>
    <mergeCell ref="A176:C176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2023-03-15T23:13:34Z</dcterms:created>
  <dcterms:modified xsi:type="dcterms:W3CDTF">2023-03-15T23:21:10Z</dcterms:modified>
</cp:coreProperties>
</file>