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2 PODER EJECUTIVO\"/>
    </mc:Choice>
  </mc:AlternateContent>
  <xr:revisionPtr revIDLastSave="0" documentId="8_{42FA5381-965D-46FF-9EFA-AFB060DE11FD}" xr6:coauthVersionLast="40" xr6:coauthVersionMax="40" xr10:uidLastSave="{00000000-0000-0000-0000-000000000000}"/>
  <bookViews>
    <workbookView xWindow="0" yWindow="0" windowWidth="25200" windowHeight="11775" xr2:uid="{1F7ADA0C-6260-4F73-BE1E-007549E48C10}"/>
  </bookViews>
  <sheets>
    <sheet name="LDF-5" sheetId="1" r:id="rId1"/>
  </sheets>
  <definedNames>
    <definedName name="_xlnm.Print_Area" localSheetId="0">'LDF-5'!$A$1:$I$82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D17" i="1"/>
  <c r="E17" i="1"/>
  <c r="G17" i="1"/>
  <c r="H17" i="1"/>
  <c r="I17" i="1"/>
  <c r="F18" i="1"/>
  <c r="F17" i="1" s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D29" i="1"/>
  <c r="E29" i="1"/>
  <c r="G29" i="1"/>
  <c r="H29" i="1"/>
  <c r="I29" i="1"/>
  <c r="F30" i="1"/>
  <c r="F29" i="1" s="1"/>
  <c r="I30" i="1"/>
  <c r="F31" i="1"/>
  <c r="I31" i="1"/>
  <c r="F32" i="1"/>
  <c r="I32" i="1"/>
  <c r="F33" i="1"/>
  <c r="I33" i="1"/>
  <c r="F34" i="1"/>
  <c r="I34" i="1"/>
  <c r="F35" i="1"/>
  <c r="I35" i="1"/>
  <c r="D36" i="1"/>
  <c r="E36" i="1"/>
  <c r="G36" i="1"/>
  <c r="G42" i="1" s="1"/>
  <c r="G72" i="1" s="1"/>
  <c r="H36" i="1"/>
  <c r="I36" i="1"/>
  <c r="F37" i="1"/>
  <c r="F36" i="1" s="1"/>
  <c r="I37" i="1"/>
  <c r="D38" i="1"/>
  <c r="E38" i="1"/>
  <c r="G38" i="1"/>
  <c r="H38" i="1"/>
  <c r="I38" i="1"/>
  <c r="F39" i="1"/>
  <c r="F38" i="1" s="1"/>
  <c r="I39" i="1"/>
  <c r="F40" i="1"/>
  <c r="I40" i="1"/>
  <c r="D42" i="1"/>
  <c r="E42" i="1"/>
  <c r="H42" i="1"/>
  <c r="I44" i="1" s="1"/>
  <c r="I42" i="1"/>
  <c r="D47" i="1"/>
  <c r="E47" i="1"/>
  <c r="G47" i="1"/>
  <c r="H47" i="1"/>
  <c r="I47" i="1" s="1"/>
  <c r="F48" i="1"/>
  <c r="F47" i="1" s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  <c r="F55" i="1"/>
  <c r="I55" i="1"/>
  <c r="D56" i="1"/>
  <c r="E56" i="1"/>
  <c r="G56" i="1"/>
  <c r="H56" i="1"/>
  <c r="I56" i="1" s="1"/>
  <c r="F57" i="1"/>
  <c r="F56" i="1" s="1"/>
  <c r="I57" i="1"/>
  <c r="F58" i="1"/>
  <c r="I58" i="1"/>
  <c r="F59" i="1"/>
  <c r="I59" i="1"/>
  <c r="F60" i="1"/>
  <c r="I60" i="1"/>
  <c r="D61" i="1"/>
  <c r="E61" i="1"/>
  <c r="E67" i="1" s="1"/>
  <c r="G61" i="1"/>
  <c r="H61" i="1"/>
  <c r="I61" i="1"/>
  <c r="F62" i="1"/>
  <c r="F61" i="1" s="1"/>
  <c r="I62" i="1"/>
  <c r="F63" i="1"/>
  <c r="I63" i="1"/>
  <c r="F64" i="1"/>
  <c r="I64" i="1"/>
  <c r="F65" i="1"/>
  <c r="I65" i="1"/>
  <c r="D67" i="1"/>
  <c r="D72" i="1" s="1"/>
  <c r="G67" i="1"/>
  <c r="H67" i="1"/>
  <c r="I67" i="1" s="1"/>
  <c r="D69" i="1"/>
  <c r="E69" i="1"/>
  <c r="F69" i="1"/>
  <c r="G69" i="1"/>
  <c r="H69" i="1"/>
  <c r="I69" i="1"/>
  <c r="F70" i="1"/>
  <c r="I70" i="1"/>
  <c r="F75" i="1"/>
  <c r="F80" i="1" s="1"/>
  <c r="I75" i="1"/>
  <c r="F77" i="1"/>
  <c r="I77" i="1"/>
  <c r="D80" i="1"/>
  <c r="E80" i="1"/>
  <c r="G80" i="1"/>
  <c r="H80" i="1"/>
  <c r="I80" i="1" s="1"/>
  <c r="F42" i="1" l="1"/>
  <c r="F67" i="1"/>
  <c r="E72" i="1"/>
  <c r="H72" i="1"/>
  <c r="I72" i="1" s="1"/>
  <c r="F72" i="1" l="1"/>
</calcChain>
</file>

<file path=xl/sharedStrings.xml><?xml version="1.0" encoding="utf-8"?>
<sst xmlns="http://schemas.openxmlformats.org/spreadsheetml/2006/main" count="76" uniqueCount="74">
  <si>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</si>
  <si>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Ingresos Derivados de Financiamientos </t>
  </si>
  <si>
    <t>Ingresos Derivados de Financiamientos con Fuente de Pago de Transferencias Federales Etiquetadas</t>
  </si>
  <si>
    <t>Ingresos Derivados de Financiamientos con Fuente de Pago de Ingresos de Libre Disposición</t>
  </si>
  <si>
    <t>Datos Informativos</t>
  </si>
  <si>
    <t>TOTAL DE INGRESOS</t>
  </si>
  <si>
    <t>Ingresos Derivados de Financiamientos</t>
  </si>
  <si>
    <t xml:space="preserve">Total de Transferencias Federales Etiquetadas </t>
  </si>
  <si>
    <t>Otras Transferencias Federales Etiquetadas</t>
  </si>
  <si>
    <t>Transferencias, Asignaciones, Subsidios y Subvenciones, y Pensiones y Jubilaciones</t>
  </si>
  <si>
    <t>Fondo Minero</t>
  </si>
  <si>
    <t>Fondo para Entidades Federativas y Municipios Productores de Hidrocarburos</t>
  </si>
  <si>
    <t xml:space="preserve">Fondos Distintos de Aportaciones </t>
  </si>
  <si>
    <t>Otros Convenios y Subsidios</t>
  </si>
  <si>
    <t>Convenios de Reasignación</t>
  </si>
  <si>
    <t>Convenios de Descentralización</t>
  </si>
  <si>
    <t>Convenios de Protección Social en Salud</t>
  </si>
  <si>
    <t xml:space="preserve">Convenios </t>
  </si>
  <si>
    <t>Fondo de Aportaciones para el Fortalecimiento de las Entidades Federativas</t>
  </si>
  <si>
    <t>Fondo de Aportaciones para la Seguridad Pública de los Estados y del Distrito Federal</t>
  </si>
  <si>
    <t>Fondo de Aportaciones para la Educación Tecnológica y de Adultos</t>
  </si>
  <si>
    <t>Fondo de Aportaciones Múltiples</t>
  </si>
  <si>
    <t>Fondo de Aportaciones para el Fortalecimiento de los Municipios y de las Demarcaciones Territoriales del Distrito Federal</t>
  </si>
  <si>
    <t>Fondo de Aportaciones para la Infraestructura Social</t>
  </si>
  <si>
    <t>Fondo de Aportaciones para los Servicios de Salud</t>
  </si>
  <si>
    <t>Fondo de Aportaciones para la Nómina Educativa y Gasto Operativo</t>
  </si>
  <si>
    <t xml:space="preserve">Aportaciones </t>
  </si>
  <si>
    <t>Transferencias Federales Etiquetadas</t>
  </si>
  <si>
    <t>Ingresos Excedentes de Ingresos de Libre Disposición</t>
  </si>
  <si>
    <t xml:space="preserve">Total de Ingresos de Libre Disposición </t>
  </si>
  <si>
    <t>Otros Ingresos de Libre Disposición</t>
  </si>
  <si>
    <t>Participaciones en Ingresos Locales</t>
  </si>
  <si>
    <t xml:space="preserve">Otros Ingresos de Libre Disposición </t>
  </si>
  <si>
    <t>Convenios</t>
  </si>
  <si>
    <t>Transferencias y Asignaciones</t>
  </si>
  <si>
    <t>Otros Incentivos Económicos</t>
  </si>
  <si>
    <t>Fondo de Compensación de Repecos-Intermedios</t>
  </si>
  <si>
    <t>Impuesto Sobre Automóviles Nuevos</t>
  </si>
  <si>
    <t>Fondo de Compensación ISAN</t>
  </si>
  <si>
    <t>Tenencia o Uso de Vehículos</t>
  </si>
  <si>
    <t xml:space="preserve">Incentivos Derivados de la Colaboración Fiscal </t>
  </si>
  <si>
    <t>Fondo de Estabilización de los Ingresos de las Entidades Federativas</t>
  </si>
  <si>
    <t>Fondo del Impuesto Sobre la Renta</t>
  </si>
  <si>
    <t>Gasolinas y Diésel</t>
  </si>
  <si>
    <t>3.17% Sobre Extracción de Petróleo</t>
  </si>
  <si>
    <t>0.136% de la Recaudación Federal Participable</t>
  </si>
  <si>
    <t>Impuesto Especial Sobre Producción y Servicios</t>
  </si>
  <si>
    <t>Fondo de Extracción de Hidrocarburos</t>
  </si>
  <si>
    <t>Fondo de Compensación</t>
  </si>
  <si>
    <t>Fondo de Fiscalización y Recaudación</t>
  </si>
  <si>
    <t>Fondo de Fomento Municipal</t>
  </si>
  <si>
    <t>Fondo General de Participaciones</t>
  </si>
  <si>
    <t xml:space="preserve">Participaciones 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</si>
  <si>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</si>
  <si>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</si>
  <si>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</si>
  <si>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</si>
  <si>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</si>
  <si>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</si>
  <si>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</si>
  <si>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</si>
  <si>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DIFERENCIA</t>
  </si>
  <si>
    <t>RECAUDADO</t>
  </si>
  <si>
    <t>DEVENGADO</t>
  </si>
  <si>
    <t>MODIFICADO</t>
  </si>
  <si>
    <t>AMPLIACIONES/  (REDUCCIONES)</t>
  </si>
  <si>
    <t>ESTIMADO</t>
  </si>
  <si>
    <t>INGRESO</t>
  </si>
  <si>
    <t>CONCEPTO</t>
  </si>
  <si>
    <t>(Cifras en Pesos)</t>
  </si>
  <si>
    <t>DEL 1 DE ENERO AL 31 DE DICIEMBRE DE 2022</t>
  </si>
  <si>
    <t>ESTADO ANALÍTICO DE INGRESOS DETALLADO CONSOLIDADO</t>
  </si>
  <si>
    <t>PODER EJECUTIVO</t>
  </si>
  <si>
    <t>GOBIERNO CONSTITUCIONAL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</si>
</sst>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(#\ ###\ ###\ ##0\)\ "/>
    <numFmt numFmtId="165" formatCode="_(* #,###,##0.00;_(* \(###,###,##0.00\);_(* &quot;&quot;??_);_(@_)"/>
    <numFmt numFmtId="166" formatCode="#\ ###\ ###\ ##0\ ;\ \(#\ ###\ ###\ ##0\)"/>
    <numFmt numFmtId="167" formatCode="#\ ###\ ###\ ###;\(#\ ###\ ###\ ##\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rgb="FF62113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B5A66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2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164" fontId="2" fillId="0" borderId="0" xfId="2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166" fontId="6" fillId="0" borderId="0" xfId="2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0" xfId="1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top"/>
    </xf>
    <xf numFmtId="167" fontId="2" fillId="0" borderId="0" xfId="2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justify" vertical="top" wrapText="1"/>
    </xf>
    <xf numFmtId="0" fontId="2" fillId="0" borderId="0" xfId="2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justify" vertical="top" wrapText="1"/>
    </xf>
    <xf numFmtId="166" fontId="3" fillId="2" borderId="0" xfId="2" applyNumberFormat="1" applyFont="1" applyFill="1" applyBorder="1" applyAlignment="1">
      <alignment horizontal="right" vertical="center"/>
    </xf>
    <xf numFmtId="167" fontId="3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top"/>
    </xf>
    <xf numFmtId="166" fontId="3" fillId="3" borderId="0" xfId="2" applyNumberFormat="1" applyFont="1" applyFill="1" applyBorder="1" applyAlignment="1">
      <alignment horizontal="right" vertical="center"/>
    </xf>
    <xf numFmtId="167" fontId="3" fillId="3" borderId="0" xfId="2" applyNumberFormat="1" applyFont="1" applyFill="1" applyBorder="1" applyAlignment="1">
      <alignment horizontal="right" vertical="center"/>
    </xf>
    <xf numFmtId="164" fontId="3" fillId="3" borderId="0" xfId="2" applyNumberFormat="1" applyFont="1" applyFill="1" applyBorder="1" applyAlignment="1">
      <alignment horizontal="right" vertical="center"/>
    </xf>
    <xf numFmtId="0" fontId="9" fillId="3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justify" vertical="top"/>
    </xf>
    <xf numFmtId="164" fontId="3" fillId="0" borderId="0" xfId="2" applyNumberFormat="1" applyFont="1" applyFill="1" applyBorder="1" applyAlignment="1">
      <alignment vertical="top"/>
    </xf>
    <xf numFmtId="168" fontId="4" fillId="0" borderId="0" xfId="1" applyNumberFormat="1" applyFont="1" applyFill="1" applyBorder="1" applyAlignment="1" applyProtection="1">
      <alignment vertical="top"/>
    </xf>
    <xf numFmtId="164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center" vertical="top"/>
    </xf>
    <xf numFmtId="167" fontId="4" fillId="0" borderId="0" xfId="1" applyNumberFormat="1" applyFont="1" applyFill="1" applyBorder="1" applyAlignment="1" applyProtection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center" vertical="top"/>
    </xf>
    <xf numFmtId="166" fontId="2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5" fontId="10" fillId="4" borderId="0" xfId="1" applyNumberFormat="1" applyFont="1" applyFill="1" applyBorder="1" applyAlignment="1">
      <alignment horizontal="right" vertical="top"/>
    </xf>
    <xf numFmtId="165" fontId="10" fillId="4" borderId="0" xfId="1" applyNumberFormat="1" applyFont="1" applyFill="1" applyBorder="1" applyAlignment="1">
      <alignment horizontal="center" vertical="top"/>
    </xf>
    <xf numFmtId="0" fontId="9" fillId="5" borderId="0" xfId="1" applyFont="1" applyFill="1" applyBorder="1" applyAlignment="1">
      <alignment horizontal="left" vertical="top"/>
    </xf>
    <xf numFmtId="0" fontId="0" fillId="0" borderId="0" xfId="0" applyAlignment="1">
      <alignment horizontal="justify" vertical="top"/>
    </xf>
    <xf numFmtId="0" fontId="9" fillId="0" borderId="0" xfId="1" applyFont="1" applyFill="1" applyBorder="1" applyAlignment="1">
      <alignment horizontal="justify" vertical="top"/>
    </xf>
    <xf numFmtId="166" fontId="4" fillId="0" borderId="0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horizontal="center" vertical="top"/>
    </xf>
    <xf numFmtId="0" fontId="11" fillId="6" borderId="3" xfId="1" applyNumberFormat="1" applyFont="1" applyFill="1" applyBorder="1" applyAlignment="1" applyProtection="1">
      <alignment horizontal="center" vertical="center" wrapText="1"/>
    </xf>
    <xf numFmtId="0" fontId="11" fillId="6" borderId="4" xfId="1" applyNumberFormat="1" applyFont="1" applyFill="1" applyBorder="1" applyAlignment="1" applyProtection="1">
      <alignment horizontal="center" vertical="center" wrapText="1"/>
    </xf>
    <xf numFmtId="0" fontId="11" fillId="6" borderId="4" xfId="1" applyNumberFormat="1" applyFont="1" applyFill="1" applyBorder="1" applyAlignment="1" applyProtection="1">
      <alignment horizontal="center" vertical="center"/>
    </xf>
    <xf numFmtId="0" fontId="11" fillId="6" borderId="5" xfId="1" applyNumberFormat="1" applyFont="1" applyFill="1" applyBorder="1" applyAlignment="1" applyProtection="1">
      <alignment horizontal="center" vertical="center"/>
    </xf>
    <xf numFmtId="0" fontId="11" fillId="6" borderId="6" xfId="1" applyNumberFormat="1" applyFont="1" applyFill="1" applyBorder="1" applyAlignment="1" applyProtection="1">
      <alignment horizontal="center"/>
    </xf>
    <xf numFmtId="0" fontId="11" fillId="6" borderId="7" xfId="1" applyNumberFormat="1" applyFont="1" applyFill="1" applyBorder="1" applyAlignment="1" applyProtection="1">
      <alignment horizontal="center"/>
    </xf>
    <xf numFmtId="0" fontId="11" fillId="6" borderId="7" xfId="1" applyNumberFormat="1" applyFont="1" applyFill="1" applyBorder="1" applyAlignment="1" applyProtection="1">
      <alignment horizontal="center" vertical="center"/>
    </xf>
    <xf numFmtId="0" fontId="11" fillId="6" borderId="8" xfId="1" applyNumberFormat="1" applyFont="1" applyFill="1" applyBorder="1" applyAlignment="1" applyProtection="1">
      <alignment horizontal="center" vertical="center"/>
    </xf>
    <xf numFmtId="0" fontId="10" fillId="4" borderId="0" xfId="1" applyNumberFormat="1" applyFont="1" applyFill="1" applyBorder="1" applyAlignment="1" applyProtection="1">
      <alignment horizontal="left" vertical="center"/>
    </xf>
    <xf numFmtId="0" fontId="12" fillId="4" borderId="0" xfId="1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18" xfId="1" xr:uid="{0A49075F-7918-41EE-97E7-BA5F38EC598B}"/>
    <cellStyle name="Normal 2 2" xfId="2" xr:uid="{93A9B05A-9C60-4056-976B-7A4E21907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4A86A37-5160-4911-99BF-E3045E79C8C6}"/>
            </a:ext>
          </a:extLst>
        </xdr:cNvPr>
        <xdr:cNvSpPr txBox="1"/>
      </xdr:nvSpPr>
      <xdr:spPr>
        <a:xfrm>
          <a:off x="6096000" y="600075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AC62-206A-4960-A283-6E83B41380BB}">
  <sheetPr>
    <pageSetUpPr fitToPage="1"/>
  </sheetPr>
  <dimension ref="A1:N104"/>
  <sheetViews>
    <sheetView showGridLines="0" tabSelected="1" topLeftCell="A16" workbookViewId="0">
      <selection sqref="A1:I82"/>
    </sheetView>
  </sheetViews>
  <sheetFormatPr baseColWidth="10" defaultRowHeight="15" x14ac:dyDescent="0.25"/>
  <cols>
    <col min="1" max="2" width="2.7109375" style="1" customWidth="1"/>
    <col min="3" max="3" width="64.42578125" style="1" customWidth="1"/>
    <col min="4" max="4" width="15.7109375" style="1" customWidth="1"/>
    <col min="5" max="5" width="16.5703125" style="1" customWidth="1"/>
    <col min="6" max="6" width="16.7109375" style="1" customWidth="1"/>
    <col min="7" max="7" width="15.7109375" style="1" customWidth="1"/>
    <col min="8" max="8" width="16" style="1" customWidth="1"/>
    <col min="9" max="9" width="16.7109375" style="1" customWidth="1"/>
    <col min="10" max="10" width="11.42578125" style="1"/>
  </cols>
  <sheetData>
    <row r="1" spans="1:11" s="1" customFormat="1" ht="12.75" x14ac:dyDescent="0.2">
      <c r="A1" s="69" t="s">
        <v>73</v>
      </c>
      <c r="B1" s="69"/>
      <c r="C1" s="69"/>
      <c r="D1" s="69"/>
      <c r="E1" s="69"/>
      <c r="F1" s="69"/>
      <c r="G1" s="69"/>
      <c r="H1" s="69"/>
      <c r="I1" s="69"/>
    </row>
    <row r="2" spans="1:11" s="1" customFormat="1" ht="12.75" x14ac:dyDescent="0.2">
      <c r="A2" s="69" t="s">
        <v>72</v>
      </c>
      <c r="B2" s="69"/>
      <c r="C2" s="69"/>
      <c r="D2" s="69"/>
      <c r="E2" s="69"/>
      <c r="F2" s="69"/>
      <c r="G2" s="69"/>
      <c r="H2" s="69"/>
      <c r="I2" s="69"/>
    </row>
    <row r="3" spans="1:11" s="1" customFormat="1" ht="12.75" x14ac:dyDescent="0.2">
      <c r="A3" s="69" t="s">
        <v>71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2.75" x14ac:dyDescent="0.2">
      <c r="A4" s="68" t="s">
        <v>70</v>
      </c>
      <c r="B4" s="68"/>
      <c r="C4" s="68"/>
      <c r="D4" s="68"/>
      <c r="E4" s="68"/>
      <c r="F4" s="68"/>
      <c r="G4" s="68"/>
      <c r="H4" s="68"/>
      <c r="I4" s="68"/>
    </row>
    <row r="5" spans="1:11" s="1" customFormat="1" ht="12.75" x14ac:dyDescent="0.2">
      <c r="A5" s="68" t="s">
        <v>69</v>
      </c>
      <c r="B5" s="68"/>
      <c r="C5" s="68"/>
      <c r="D5" s="68"/>
      <c r="E5" s="68"/>
      <c r="F5" s="68"/>
      <c r="G5" s="68"/>
      <c r="H5" s="68"/>
      <c r="I5" s="68"/>
    </row>
    <row r="6" spans="1:11" s="1" customFormat="1" ht="12.75" x14ac:dyDescent="0.2">
      <c r="A6" s="67" t="s">
        <v>68</v>
      </c>
      <c r="B6" s="66"/>
      <c r="C6" s="66"/>
      <c r="D6" s="65" t="s">
        <v>67</v>
      </c>
      <c r="E6" s="65"/>
      <c r="F6" s="65"/>
      <c r="G6" s="65"/>
      <c r="H6" s="65"/>
      <c r="I6" s="64"/>
    </row>
    <row r="7" spans="1:11" s="1" customFormat="1" ht="28.5" customHeight="1" x14ac:dyDescent="0.2">
      <c r="A7" s="63"/>
      <c r="B7" s="62"/>
      <c r="C7" s="62"/>
      <c r="D7" s="61" t="s">
        <v>66</v>
      </c>
      <c r="E7" s="61" t="s">
        <v>65</v>
      </c>
      <c r="F7" s="61" t="s">
        <v>64</v>
      </c>
      <c r="G7" s="61" t="s">
        <v>63</v>
      </c>
      <c r="H7" s="61" t="s">
        <v>62</v>
      </c>
      <c r="I7" s="60" t="s">
        <v>61</v>
      </c>
    </row>
    <row r="8" spans="1:11" s="1" customFormat="1" ht="5.25" customHeight="1" x14ac:dyDescent="0.2">
      <c r="A8" s="3"/>
      <c r="B8" s="3"/>
      <c r="C8" s="3"/>
      <c r="D8" s="3"/>
      <c r="E8" s="3"/>
      <c r="F8" s="3"/>
    </row>
    <row r="9" spans="1:11" s="23" customFormat="1" ht="12.95" customHeight="1" x14ac:dyDescent="0.25">
      <c r="A9" s="25" t="s">
        <v>60</v>
      </c>
      <c r="B9" s="25"/>
      <c r="C9" s="25"/>
      <c r="D9" s="59"/>
      <c r="E9" s="59"/>
      <c r="F9" s="59"/>
      <c r="G9" s="58"/>
      <c r="H9" s="58"/>
      <c r="I9" s="58"/>
    </row>
    <row r="10" spans="1:11" s="23" customFormat="1" ht="12.95" customHeight="1" x14ac:dyDescent="0.25">
      <c r="A10" s="26"/>
      <c r="B10" s="57" t="s">
        <v>59</v>
      </c>
      <c r="C10" s="57"/>
      <c r="D10" s="5">
        <v>1638425389</v>
      </c>
      <c r="E10" s="5">
        <v>405315714</v>
      </c>
      <c r="F10" s="5">
        <f>D10+E10</f>
        <v>2043741103</v>
      </c>
      <c r="G10" s="5">
        <v>2043741103</v>
      </c>
      <c r="H10" s="5">
        <v>2043741103</v>
      </c>
      <c r="I10" s="5">
        <f>SUM(H10-D10)</f>
        <v>405315714</v>
      </c>
      <c r="K10" s="12"/>
    </row>
    <row r="11" spans="1:11" s="23" customFormat="1" ht="12.95" customHeight="1" x14ac:dyDescent="0.25">
      <c r="A11" s="26"/>
      <c r="B11" s="57" t="s">
        <v>58</v>
      </c>
      <c r="C11" s="56"/>
      <c r="D11" s="5">
        <v>0</v>
      </c>
      <c r="E11" s="5">
        <v>0</v>
      </c>
      <c r="F11" s="5">
        <f>D11+E11</f>
        <v>0</v>
      </c>
      <c r="G11" s="5">
        <v>0</v>
      </c>
      <c r="H11" s="5">
        <v>0</v>
      </c>
      <c r="I11" s="5">
        <f>SUM(H11-D11)</f>
        <v>0</v>
      </c>
      <c r="K11" s="12"/>
    </row>
    <row r="12" spans="1:11" s="23" customFormat="1" ht="12.95" customHeight="1" x14ac:dyDescent="0.25">
      <c r="A12" s="26"/>
      <c r="B12" s="57" t="s">
        <v>57</v>
      </c>
      <c r="C12" s="56"/>
      <c r="D12" s="5">
        <v>0</v>
      </c>
      <c r="E12" s="5">
        <v>0</v>
      </c>
      <c r="F12" s="5">
        <f>D12+E12</f>
        <v>0</v>
      </c>
      <c r="G12" s="5">
        <v>0</v>
      </c>
      <c r="H12" s="5">
        <v>0</v>
      </c>
      <c r="I12" s="5">
        <f>SUM(H12-D12)</f>
        <v>0</v>
      </c>
      <c r="K12" s="12"/>
    </row>
    <row r="13" spans="1:11" s="23" customFormat="1" ht="12.95" customHeight="1" x14ac:dyDescent="0.25">
      <c r="A13" s="26"/>
      <c r="B13" s="57" t="s">
        <v>56</v>
      </c>
      <c r="C13" s="56"/>
      <c r="D13" s="5">
        <v>1324818912</v>
      </c>
      <c r="E13" s="5">
        <v>577271398</v>
      </c>
      <c r="F13" s="5">
        <f>D13+E13</f>
        <v>1902090310</v>
      </c>
      <c r="G13" s="5">
        <v>1902090310</v>
      </c>
      <c r="H13" s="5">
        <v>1902090310</v>
      </c>
      <c r="I13" s="5">
        <f>SUM(H13-D13)</f>
        <v>577271398</v>
      </c>
      <c r="K13" s="12"/>
    </row>
    <row r="14" spans="1:11" s="23" customFormat="1" ht="12.95" customHeight="1" x14ac:dyDescent="0.25">
      <c r="A14" s="26"/>
      <c r="B14" s="57" t="s">
        <v>55</v>
      </c>
      <c r="C14" s="56"/>
      <c r="D14" s="5">
        <v>150925000</v>
      </c>
      <c r="E14" s="5">
        <v>655222801</v>
      </c>
      <c r="F14" s="5">
        <f>D14+E14</f>
        <v>806147801</v>
      </c>
      <c r="G14" s="5">
        <v>806147801</v>
      </c>
      <c r="H14" s="5">
        <v>806147801</v>
      </c>
      <c r="I14" s="5">
        <f>SUM(H14-D14)</f>
        <v>655222801</v>
      </c>
      <c r="K14" s="12"/>
    </row>
    <row r="15" spans="1:11" s="23" customFormat="1" ht="12.95" customHeight="1" x14ac:dyDescent="0.25">
      <c r="A15" s="26"/>
      <c r="B15" s="57" t="s">
        <v>54</v>
      </c>
      <c r="C15" s="56"/>
      <c r="D15" s="5">
        <v>1065225669</v>
      </c>
      <c r="E15" s="5">
        <v>185126907</v>
      </c>
      <c r="F15" s="5">
        <f>D15+E15</f>
        <v>1250352576</v>
      </c>
      <c r="G15" s="5">
        <v>1250352576</v>
      </c>
      <c r="H15" s="5">
        <v>1250352576</v>
      </c>
      <c r="I15" s="5">
        <f>SUM(H15-D15)</f>
        <v>185126907</v>
      </c>
      <c r="K15" s="12"/>
    </row>
    <row r="16" spans="1:11" s="23" customFormat="1" ht="12.95" customHeight="1" x14ac:dyDescent="0.25">
      <c r="A16" s="26"/>
      <c r="B16" s="57" t="s">
        <v>53</v>
      </c>
      <c r="C16" s="56"/>
      <c r="D16" s="5">
        <v>135274476</v>
      </c>
      <c r="E16" s="5">
        <v>4769061</v>
      </c>
      <c r="F16" s="5">
        <f>D16+E16</f>
        <v>140043537</v>
      </c>
      <c r="G16" s="5">
        <v>140043537</v>
      </c>
      <c r="H16" s="5">
        <v>140043537</v>
      </c>
      <c r="I16" s="5">
        <f>SUM(H16-D16)</f>
        <v>4769061</v>
      </c>
      <c r="K16" s="12"/>
    </row>
    <row r="17" spans="1:11" s="23" customFormat="1" ht="12.95" customHeight="1" x14ac:dyDescent="0.25">
      <c r="A17" s="26"/>
      <c r="B17" s="57" t="s">
        <v>52</v>
      </c>
      <c r="C17" s="56"/>
      <c r="D17" s="5">
        <f>SUM(D18:D28)</f>
        <v>37418177964</v>
      </c>
      <c r="E17" s="5">
        <f>SUM(E18:E28)</f>
        <v>3444336337</v>
      </c>
      <c r="F17" s="5">
        <f>SUM(F18:F28)</f>
        <v>40862514301</v>
      </c>
      <c r="G17" s="5">
        <f>SUM(G18:G28)</f>
        <v>40862514301</v>
      </c>
      <c r="H17" s="5">
        <f>SUM(H18:H28)</f>
        <v>40862514301</v>
      </c>
      <c r="I17" s="5">
        <f>SUM(H17-D17)</f>
        <v>3444336337</v>
      </c>
      <c r="K17" s="12"/>
    </row>
    <row r="18" spans="1:11" s="23" customFormat="1" ht="12.95" customHeight="1" x14ac:dyDescent="0.25">
      <c r="A18" s="26"/>
      <c r="B18" s="26"/>
      <c r="C18" s="43" t="s">
        <v>51</v>
      </c>
      <c r="D18" s="9">
        <v>31546790845</v>
      </c>
      <c r="E18" s="9">
        <v>3335620329</v>
      </c>
      <c r="F18" s="9">
        <f>D18+E18</f>
        <v>34882411174</v>
      </c>
      <c r="G18" s="9">
        <v>34882411174</v>
      </c>
      <c r="H18" s="9">
        <v>34882411174</v>
      </c>
      <c r="I18" s="9">
        <f>SUM(H18-D18)</f>
        <v>3335620329</v>
      </c>
      <c r="K18" s="12"/>
    </row>
    <row r="19" spans="1:11" s="23" customFormat="1" ht="12.95" customHeight="1" x14ac:dyDescent="0.25">
      <c r="A19" s="26"/>
      <c r="B19" s="26"/>
      <c r="C19" s="43" t="s">
        <v>50</v>
      </c>
      <c r="D19" s="9">
        <v>1075498127</v>
      </c>
      <c r="E19" s="9">
        <v>28673386</v>
      </c>
      <c r="F19" s="9">
        <f>D19+E19</f>
        <v>1104171513</v>
      </c>
      <c r="G19" s="9">
        <v>1104171513</v>
      </c>
      <c r="H19" s="9">
        <v>1104171513</v>
      </c>
      <c r="I19" s="9">
        <f>SUM(H19-D19)</f>
        <v>28673386</v>
      </c>
      <c r="K19" s="12"/>
    </row>
    <row r="20" spans="1:11" s="23" customFormat="1" ht="12.95" customHeight="1" x14ac:dyDescent="0.25">
      <c r="A20" s="26"/>
      <c r="B20" s="26"/>
      <c r="C20" s="43" t="s">
        <v>49</v>
      </c>
      <c r="D20" s="9">
        <v>1390081802</v>
      </c>
      <c r="E20" s="9">
        <v>-30912549</v>
      </c>
      <c r="F20" s="9">
        <f>D20+E20</f>
        <v>1359169253</v>
      </c>
      <c r="G20" s="9">
        <v>1359169253</v>
      </c>
      <c r="H20" s="9">
        <v>1359169253</v>
      </c>
      <c r="I20" s="9">
        <f>SUM(H20-D20)</f>
        <v>-30912549</v>
      </c>
      <c r="K20" s="12"/>
    </row>
    <row r="21" spans="1:11" s="23" customFormat="1" ht="12.95" customHeight="1" x14ac:dyDescent="0.25">
      <c r="A21" s="26"/>
      <c r="B21" s="26"/>
      <c r="C21" s="43" t="s">
        <v>48</v>
      </c>
      <c r="D21" s="9">
        <v>888950122</v>
      </c>
      <c r="E21" s="9">
        <v>-247395432</v>
      </c>
      <c r="F21" s="9">
        <f>D21+E21</f>
        <v>641554690</v>
      </c>
      <c r="G21" s="9">
        <v>641554690</v>
      </c>
      <c r="H21" s="9">
        <v>641554690</v>
      </c>
      <c r="I21" s="9">
        <f>SUM(H21-D21)</f>
        <v>-247395432</v>
      </c>
      <c r="K21" s="12"/>
    </row>
    <row r="22" spans="1:11" s="23" customFormat="1" ht="12.95" customHeight="1" x14ac:dyDescent="0.25">
      <c r="A22" s="26"/>
      <c r="B22" s="26"/>
      <c r="C22" s="43" t="s">
        <v>47</v>
      </c>
      <c r="D22" s="9">
        <v>92959139</v>
      </c>
      <c r="E22" s="9">
        <v>5106850</v>
      </c>
      <c r="F22" s="9">
        <f>D22+E22</f>
        <v>98065989</v>
      </c>
      <c r="G22" s="9">
        <v>98065989</v>
      </c>
      <c r="H22" s="9">
        <v>98065989</v>
      </c>
      <c r="I22" s="9">
        <f>SUM(H22-D22)</f>
        <v>5106850</v>
      </c>
      <c r="K22" s="12"/>
    </row>
    <row r="23" spans="1:11" s="23" customFormat="1" ht="12.95" customHeight="1" x14ac:dyDescent="0.25">
      <c r="A23" s="26"/>
      <c r="B23" s="26"/>
      <c r="C23" s="43" t="s">
        <v>46</v>
      </c>
      <c r="D23" s="9">
        <v>256177686</v>
      </c>
      <c r="E23" s="9">
        <v>34456017</v>
      </c>
      <c r="F23" s="9">
        <f>D23+E23</f>
        <v>290633703</v>
      </c>
      <c r="G23" s="9">
        <v>290633703</v>
      </c>
      <c r="H23" s="9">
        <v>290633703</v>
      </c>
      <c r="I23" s="9">
        <f>SUM(H23-D23)</f>
        <v>34456017</v>
      </c>
      <c r="K23" s="12"/>
    </row>
    <row r="24" spans="1:11" s="23" customFormat="1" ht="12.95" customHeight="1" x14ac:dyDescent="0.25">
      <c r="A24" s="26"/>
      <c r="B24" s="26"/>
      <c r="C24" s="43" t="s">
        <v>45</v>
      </c>
      <c r="D24" s="9">
        <v>0</v>
      </c>
      <c r="E24" s="9">
        <v>0</v>
      </c>
      <c r="F24" s="9">
        <f>D24+E24</f>
        <v>0</v>
      </c>
      <c r="G24" s="9">
        <v>0</v>
      </c>
      <c r="H24" s="9">
        <v>0</v>
      </c>
      <c r="I24" s="9">
        <f>SUM(H24-D24)</f>
        <v>0</v>
      </c>
      <c r="K24" s="12"/>
    </row>
    <row r="25" spans="1:11" s="23" customFormat="1" ht="12.95" customHeight="1" x14ac:dyDescent="0.25">
      <c r="A25" s="26"/>
      <c r="B25" s="26"/>
      <c r="C25" s="43" t="s">
        <v>44</v>
      </c>
      <c r="D25" s="9">
        <v>0</v>
      </c>
      <c r="E25" s="9">
        <v>0</v>
      </c>
      <c r="F25" s="9">
        <f>D25+E25</f>
        <v>0</v>
      </c>
      <c r="G25" s="9">
        <v>0</v>
      </c>
      <c r="H25" s="9">
        <v>0</v>
      </c>
      <c r="I25" s="9">
        <f>SUM(H25-D25)</f>
        <v>0</v>
      </c>
      <c r="K25" s="12"/>
    </row>
    <row r="26" spans="1:11" s="23" customFormat="1" ht="12.95" customHeight="1" x14ac:dyDescent="0.25">
      <c r="A26" s="26"/>
      <c r="B26" s="26"/>
      <c r="C26" s="43" t="s">
        <v>43</v>
      </c>
      <c r="D26" s="9">
        <v>603877840</v>
      </c>
      <c r="E26" s="9">
        <v>-132099107</v>
      </c>
      <c r="F26" s="9">
        <f>D26+E26</f>
        <v>471778733</v>
      </c>
      <c r="G26" s="9">
        <v>471778733</v>
      </c>
      <c r="H26" s="9">
        <v>471778733</v>
      </c>
      <c r="I26" s="9">
        <f>SUM(H26-D26)</f>
        <v>-132099107</v>
      </c>
      <c r="K26" s="12"/>
    </row>
    <row r="27" spans="1:11" s="23" customFormat="1" ht="12.95" customHeight="1" x14ac:dyDescent="0.25">
      <c r="A27" s="26"/>
      <c r="B27" s="26"/>
      <c r="C27" s="43" t="s">
        <v>42</v>
      </c>
      <c r="D27" s="9">
        <v>1563842403</v>
      </c>
      <c r="E27" s="9">
        <v>450886843</v>
      </c>
      <c r="F27" s="9">
        <f>D27+E27</f>
        <v>2014729246</v>
      </c>
      <c r="G27" s="9">
        <v>2014729246</v>
      </c>
      <c r="H27" s="9">
        <v>2014729246</v>
      </c>
      <c r="I27" s="9">
        <f>SUM(H27-D27)</f>
        <v>450886843</v>
      </c>
      <c r="K27" s="12"/>
    </row>
    <row r="28" spans="1:11" s="23" customFormat="1" ht="12.75" customHeight="1" x14ac:dyDescent="0.25">
      <c r="A28" s="26"/>
      <c r="B28" s="26"/>
      <c r="C28" s="28" t="s">
        <v>41</v>
      </c>
      <c r="D28" s="9">
        <v>0</v>
      </c>
      <c r="E28" s="9">
        <v>0</v>
      </c>
      <c r="F28" s="9">
        <f>D28+E28</f>
        <v>0</v>
      </c>
      <c r="G28" s="9">
        <v>0</v>
      </c>
      <c r="H28" s="9">
        <v>0</v>
      </c>
      <c r="I28" s="9">
        <f>SUM(H28-D28)</f>
        <v>0</v>
      </c>
      <c r="K28" s="12"/>
    </row>
    <row r="29" spans="1:11" s="23" customFormat="1" ht="12.95" customHeight="1" x14ac:dyDescent="0.25">
      <c r="A29" s="26"/>
      <c r="B29" s="57" t="s">
        <v>40</v>
      </c>
      <c r="C29" s="56"/>
      <c r="D29" s="5">
        <f>SUM(D30:D34)</f>
        <v>435248644</v>
      </c>
      <c r="E29" s="5">
        <f>SUM(E30:E34)</f>
        <v>3649655368</v>
      </c>
      <c r="F29" s="5">
        <f>SUM(F30:F34)</f>
        <v>4084904012</v>
      </c>
      <c r="G29" s="5">
        <f>SUM(G30:G34)</f>
        <v>4084904012</v>
      </c>
      <c r="H29" s="5">
        <f>SUM(H30:H34)</f>
        <v>4084904012</v>
      </c>
      <c r="I29" s="5">
        <f>SUM(H29-D29)</f>
        <v>3649655368</v>
      </c>
      <c r="K29" s="12"/>
    </row>
    <row r="30" spans="1:11" s="23" customFormat="1" ht="12.95" customHeight="1" x14ac:dyDescent="0.25">
      <c r="A30" s="26"/>
      <c r="B30" s="26"/>
      <c r="C30" s="43" t="s">
        <v>39</v>
      </c>
      <c r="D30" s="9">
        <v>0</v>
      </c>
      <c r="E30" s="9">
        <v>0</v>
      </c>
      <c r="F30" s="9">
        <f>D30+E30</f>
        <v>0</v>
      </c>
      <c r="G30" s="9">
        <v>0</v>
      </c>
      <c r="H30" s="9">
        <v>0</v>
      </c>
      <c r="I30" s="9">
        <f>SUM(H30-D30)</f>
        <v>0</v>
      </c>
      <c r="K30" s="12"/>
    </row>
    <row r="31" spans="1:11" s="23" customFormat="1" ht="12.95" customHeight="1" x14ac:dyDescent="0.25">
      <c r="A31" s="26"/>
      <c r="B31" s="26"/>
      <c r="C31" s="43" t="s">
        <v>38</v>
      </c>
      <c r="D31" s="9">
        <v>46908836</v>
      </c>
      <c r="E31" s="9">
        <v>4</v>
      </c>
      <c r="F31" s="9">
        <f>D31+E31</f>
        <v>46908840</v>
      </c>
      <c r="G31" s="9">
        <v>46908840</v>
      </c>
      <c r="H31" s="9">
        <v>46908840</v>
      </c>
      <c r="I31" s="9">
        <f>SUM(H31-D31)</f>
        <v>4</v>
      </c>
      <c r="K31" s="12"/>
    </row>
    <row r="32" spans="1:11" s="23" customFormat="1" ht="12.95" customHeight="1" x14ac:dyDescent="0.25">
      <c r="A32" s="26"/>
      <c r="B32" s="26"/>
      <c r="C32" s="43" t="s">
        <v>37</v>
      </c>
      <c r="D32" s="9">
        <v>182399573</v>
      </c>
      <c r="E32" s="9">
        <v>66144136</v>
      </c>
      <c r="F32" s="9">
        <f>D32+E32</f>
        <v>248543709</v>
      </c>
      <c r="G32" s="9">
        <v>248543709</v>
      </c>
      <c r="H32" s="9">
        <v>248543709</v>
      </c>
      <c r="I32" s="9">
        <f>SUM(H32-D32)</f>
        <v>66144136</v>
      </c>
      <c r="K32" s="12"/>
    </row>
    <row r="33" spans="1:14" s="23" customFormat="1" ht="12.95" customHeight="1" x14ac:dyDescent="0.25">
      <c r="A33" s="26"/>
      <c r="B33" s="26"/>
      <c r="C33" s="43" t="s">
        <v>36</v>
      </c>
      <c r="D33" s="9">
        <v>28654302</v>
      </c>
      <c r="E33" s="9">
        <v>-1493871</v>
      </c>
      <c r="F33" s="9">
        <f>D33+E33</f>
        <v>27160431</v>
      </c>
      <c r="G33" s="9">
        <v>27160431</v>
      </c>
      <c r="H33" s="9">
        <v>27160431</v>
      </c>
      <c r="I33" s="9">
        <f>SUM(H33-D33)</f>
        <v>-1493871</v>
      </c>
      <c r="K33" s="12"/>
    </row>
    <row r="34" spans="1:14" s="23" customFormat="1" ht="12.95" customHeight="1" x14ac:dyDescent="0.25">
      <c r="A34" s="26"/>
      <c r="B34" s="26"/>
      <c r="C34" s="43" t="s">
        <v>35</v>
      </c>
      <c r="D34" s="9">
        <v>177285933</v>
      </c>
      <c r="E34" s="9">
        <v>3585005099</v>
      </c>
      <c r="F34" s="9">
        <f>D34+E34</f>
        <v>3762291032</v>
      </c>
      <c r="G34" s="9">
        <v>3762291032</v>
      </c>
      <c r="H34" s="9">
        <v>3762291032</v>
      </c>
      <c r="I34" s="9">
        <f>SUM(H34-D34)</f>
        <v>3585005099</v>
      </c>
      <c r="K34" s="12"/>
    </row>
    <row r="35" spans="1:14" s="23" customFormat="1" ht="12.95" customHeight="1" x14ac:dyDescent="0.25">
      <c r="A35" s="26"/>
      <c r="B35" s="57" t="s">
        <v>34</v>
      </c>
      <c r="C35" s="56"/>
      <c r="D35" s="5">
        <v>0</v>
      </c>
      <c r="E35" s="5">
        <v>0</v>
      </c>
      <c r="F35" s="52">
        <f>D35+E35</f>
        <v>0</v>
      </c>
      <c r="G35" s="5">
        <v>0</v>
      </c>
      <c r="H35" s="5">
        <v>0</v>
      </c>
      <c r="I35" s="5">
        <f>SUM(H35-D35)</f>
        <v>0</v>
      </c>
      <c r="K35" s="12"/>
    </row>
    <row r="36" spans="1:14" s="23" customFormat="1" ht="12.95" customHeight="1" x14ac:dyDescent="0.25">
      <c r="A36" s="26"/>
      <c r="B36" s="57" t="s">
        <v>33</v>
      </c>
      <c r="C36" s="56"/>
      <c r="D36" s="5">
        <f>SUM(D37)</f>
        <v>0</v>
      </c>
      <c r="E36" s="5">
        <f>SUM(E37)</f>
        <v>0</v>
      </c>
      <c r="F36" s="5">
        <f>SUM(F37)</f>
        <v>0</v>
      </c>
      <c r="G36" s="5">
        <f>SUM(G37)</f>
        <v>0</v>
      </c>
      <c r="H36" s="5">
        <f>SUM(H37)</f>
        <v>0</v>
      </c>
      <c r="I36" s="5">
        <f>SUM(H36-D36)</f>
        <v>0</v>
      </c>
      <c r="K36" s="12"/>
    </row>
    <row r="37" spans="1:14" s="23" customFormat="1" ht="12.95" customHeight="1" x14ac:dyDescent="0.25">
      <c r="A37" s="26"/>
      <c r="B37" s="26"/>
      <c r="C37" s="43" t="s">
        <v>13</v>
      </c>
      <c r="D37" s="51">
        <v>0</v>
      </c>
      <c r="E37" s="51">
        <v>0</v>
      </c>
      <c r="F37" s="51">
        <f>D37+E37</f>
        <v>0</v>
      </c>
      <c r="G37" s="51">
        <v>0</v>
      </c>
      <c r="H37" s="51">
        <v>0</v>
      </c>
      <c r="I37" s="9">
        <f>SUM(H37-D37)</f>
        <v>0</v>
      </c>
      <c r="K37" s="12"/>
    </row>
    <row r="38" spans="1:14" s="23" customFormat="1" ht="12.95" customHeight="1" x14ac:dyDescent="0.25">
      <c r="A38" s="26"/>
      <c r="B38" s="57" t="s">
        <v>32</v>
      </c>
      <c r="C38" s="56"/>
      <c r="D38" s="52">
        <f>SUM(D39:D40)</f>
        <v>0</v>
      </c>
      <c r="E38" s="52">
        <f>SUM(E39:E40)</f>
        <v>0</v>
      </c>
      <c r="F38" s="52">
        <f>SUM(F39:F40)</f>
        <v>0</v>
      </c>
      <c r="G38" s="52">
        <f>SUM(G39:G40)</f>
        <v>0</v>
      </c>
      <c r="H38" s="52">
        <f>SUM(H39:H40)</f>
        <v>0</v>
      </c>
      <c r="I38" s="52">
        <f>SUM(H38-D38)</f>
        <v>0</v>
      </c>
      <c r="K38" s="12"/>
    </row>
    <row r="39" spans="1:14" s="23" customFormat="1" ht="12.95" customHeight="1" x14ac:dyDescent="0.25">
      <c r="A39" s="26"/>
      <c r="B39" s="26"/>
      <c r="C39" s="43" t="s">
        <v>31</v>
      </c>
      <c r="D39" s="51">
        <v>0</v>
      </c>
      <c r="E39" s="51">
        <v>0</v>
      </c>
      <c r="F39" s="51">
        <f>D39+E39</f>
        <v>0</v>
      </c>
      <c r="G39" s="51">
        <v>0</v>
      </c>
      <c r="H39" s="51">
        <v>0</v>
      </c>
      <c r="I39" s="51">
        <f>SUM(H39-D39)</f>
        <v>0</v>
      </c>
      <c r="K39" s="12"/>
    </row>
    <row r="40" spans="1:14" s="23" customFormat="1" ht="12.95" customHeight="1" x14ac:dyDescent="0.25">
      <c r="A40" s="26"/>
      <c r="B40" s="26"/>
      <c r="C40" s="43" t="s">
        <v>30</v>
      </c>
      <c r="D40" s="51">
        <v>0</v>
      </c>
      <c r="E40" s="51">
        <v>0</v>
      </c>
      <c r="F40" s="51">
        <f>D40+E40</f>
        <v>0</v>
      </c>
      <c r="G40" s="51">
        <v>0</v>
      </c>
      <c r="H40" s="51">
        <v>0</v>
      </c>
      <c r="I40" s="51">
        <f>SUM(H40-D40)</f>
        <v>0</v>
      </c>
      <c r="K40" s="12"/>
    </row>
    <row r="41" spans="1:14" s="23" customFormat="1" ht="12.95" customHeight="1" x14ac:dyDescent="0.25">
      <c r="A41" s="26"/>
      <c r="B41" s="26"/>
      <c r="C41" s="26"/>
      <c r="D41" s="27"/>
      <c r="E41" s="27"/>
      <c r="F41" s="27"/>
      <c r="G41" s="27"/>
      <c r="H41" s="27"/>
      <c r="I41" s="27"/>
      <c r="K41" s="12"/>
      <c r="M41" s="51"/>
    </row>
    <row r="42" spans="1:14" s="23" customFormat="1" ht="12.95" customHeight="1" x14ac:dyDescent="0.25">
      <c r="A42" s="39" t="s">
        <v>29</v>
      </c>
      <c r="B42" s="39"/>
      <c r="C42" s="39"/>
      <c r="D42" s="37">
        <f>SUM(D10+D11+D12+D13+D14+D15+D16+D17+D29+D35+D36+D38)</f>
        <v>42168096054</v>
      </c>
      <c r="E42" s="38">
        <f>SUM(E10+E11+E12+E13+E14+E15+E16+E17+E29+E35+E36+E38)</f>
        <v>8921697586</v>
      </c>
      <c r="F42" s="37">
        <f>SUM(F10+F11+F12+F13+F14+F15+F16+F17+F29+F35+F36+F38)</f>
        <v>51089793640</v>
      </c>
      <c r="G42" s="37">
        <f>SUM(G10+G11+G12+G13+G14+G15+G16+G17+G29+G35+G36+G38)</f>
        <v>51089793640</v>
      </c>
      <c r="H42" s="37">
        <f>SUM(H10+H11+H12+H13+H14+H15+H16+H17+H29+H35+H36+H38)</f>
        <v>51089793640</v>
      </c>
      <c r="I42" s="36">
        <f>SUM(H42-D42)</f>
        <v>8921697586</v>
      </c>
      <c r="K42" s="12"/>
      <c r="M42" s="51"/>
    </row>
    <row r="43" spans="1:14" s="23" customFormat="1" ht="12.95" customHeight="1" x14ac:dyDescent="0.25">
      <c r="A43" s="26"/>
      <c r="B43" s="26"/>
      <c r="C43" s="26"/>
      <c r="D43" s="50"/>
      <c r="E43" s="50"/>
      <c r="F43" s="50"/>
      <c r="G43" s="49"/>
      <c r="H43" s="49"/>
      <c r="I43" s="52"/>
      <c r="K43" s="12"/>
      <c r="L43" s="12"/>
      <c r="M43" s="51"/>
      <c r="N43" s="48"/>
    </row>
    <row r="44" spans="1:14" s="23" customFormat="1" ht="12.95" customHeight="1" x14ac:dyDescent="0.25">
      <c r="A44" s="55" t="s">
        <v>28</v>
      </c>
      <c r="B44" s="55"/>
      <c r="C44" s="55"/>
      <c r="D44" s="54"/>
      <c r="E44" s="54"/>
      <c r="F44" s="54"/>
      <c r="G44" s="53"/>
      <c r="H44" s="53"/>
      <c r="I44" s="52">
        <f>SUM(H42-D42)</f>
        <v>8921697586</v>
      </c>
      <c r="K44" s="12"/>
      <c r="M44" s="51"/>
      <c r="N44" s="48"/>
    </row>
    <row r="45" spans="1:14" s="23" customFormat="1" ht="12.95" customHeight="1" x14ac:dyDescent="0.25">
      <c r="A45" s="26"/>
      <c r="B45" s="26"/>
      <c r="C45" s="26"/>
      <c r="D45" s="50"/>
      <c r="E45" s="50"/>
      <c r="F45" s="50"/>
      <c r="G45" s="49"/>
      <c r="H45" s="49"/>
      <c r="I45" s="49"/>
      <c r="K45" s="12"/>
      <c r="L45" s="48"/>
      <c r="N45" s="48"/>
    </row>
    <row r="46" spans="1:14" s="23" customFormat="1" ht="12.95" customHeight="1" x14ac:dyDescent="0.25">
      <c r="A46" s="25" t="s">
        <v>27</v>
      </c>
      <c r="B46" s="25"/>
      <c r="C46" s="25"/>
      <c r="D46" s="47"/>
      <c r="E46" s="47"/>
      <c r="F46" s="47"/>
      <c r="G46" s="46"/>
      <c r="H46" s="46"/>
      <c r="I46" s="46"/>
      <c r="K46" s="12"/>
    </row>
    <row r="47" spans="1:14" s="23" customFormat="1" ht="12.95" customHeight="1" x14ac:dyDescent="0.25">
      <c r="A47" s="26"/>
      <c r="B47" s="25" t="s">
        <v>26</v>
      </c>
      <c r="C47" s="25"/>
      <c r="D47" s="5">
        <f>SUM(D48:D55)</f>
        <v>53830139977</v>
      </c>
      <c r="E47" s="5">
        <f>SUM(E48:E55)</f>
        <v>273513814</v>
      </c>
      <c r="F47" s="5">
        <f>SUM(F48:F55)</f>
        <v>54103653791</v>
      </c>
      <c r="G47" s="5">
        <f>SUM(G48:G55)</f>
        <v>54103653791</v>
      </c>
      <c r="H47" s="5">
        <f>SUM(H48:H55)</f>
        <v>54103653791</v>
      </c>
      <c r="I47" s="5">
        <f>SUM(H47-D47)</f>
        <v>273513814</v>
      </c>
      <c r="K47" s="12"/>
      <c r="N47" s="45"/>
    </row>
    <row r="48" spans="1:14" s="23" customFormat="1" ht="12.95" customHeight="1" x14ac:dyDescent="0.25">
      <c r="A48" s="26"/>
      <c r="B48" s="26"/>
      <c r="C48" s="28" t="s">
        <v>25</v>
      </c>
      <c r="D48" s="9">
        <v>21330421863</v>
      </c>
      <c r="E48" s="9">
        <v>819271694</v>
      </c>
      <c r="F48" s="9">
        <f>D48+E48</f>
        <v>22149693557</v>
      </c>
      <c r="G48" s="9">
        <v>22149693557</v>
      </c>
      <c r="H48" s="9">
        <v>22149693557</v>
      </c>
      <c r="I48" s="9">
        <f>SUM(H48-D48)</f>
        <v>819271694</v>
      </c>
      <c r="K48" s="12"/>
    </row>
    <row r="49" spans="1:11" s="23" customFormat="1" ht="12.95" customHeight="1" x14ac:dyDescent="0.25">
      <c r="A49" s="26"/>
      <c r="B49" s="26"/>
      <c r="C49" s="43" t="s">
        <v>24</v>
      </c>
      <c r="D49" s="9">
        <v>5409124618</v>
      </c>
      <c r="E49" s="9">
        <v>80517244</v>
      </c>
      <c r="F49" s="9">
        <f>D49+E49</f>
        <v>5489641862</v>
      </c>
      <c r="G49" s="9">
        <v>5489641862</v>
      </c>
      <c r="H49" s="9">
        <v>5489641862</v>
      </c>
      <c r="I49" s="9">
        <f>SUM(H49-D49)</f>
        <v>80517244</v>
      </c>
      <c r="K49" s="12"/>
    </row>
    <row r="50" spans="1:11" s="23" customFormat="1" ht="12.95" customHeight="1" x14ac:dyDescent="0.25">
      <c r="A50" s="26"/>
      <c r="B50" s="26"/>
      <c r="C50" s="43" t="s">
        <v>23</v>
      </c>
      <c r="D50" s="9">
        <v>15606458741</v>
      </c>
      <c r="E50" s="9">
        <v>-711209133</v>
      </c>
      <c r="F50" s="9">
        <f>D50+E50</f>
        <v>14895249608</v>
      </c>
      <c r="G50" s="9">
        <v>14895249608</v>
      </c>
      <c r="H50" s="9">
        <v>14895249608</v>
      </c>
      <c r="I50" s="9">
        <f>SUM(H50-D50)</f>
        <v>-711209133</v>
      </c>
      <c r="K50" s="12"/>
    </row>
    <row r="51" spans="1:11" s="23" customFormat="1" ht="26.25" customHeight="1" x14ac:dyDescent="0.25">
      <c r="A51" s="26"/>
      <c r="B51" s="26"/>
      <c r="C51" s="28" t="s">
        <v>22</v>
      </c>
      <c r="D51" s="9">
        <v>4153366322</v>
      </c>
      <c r="E51" s="9">
        <v>10438160</v>
      </c>
      <c r="F51" s="9">
        <f>D51+E51</f>
        <v>4163804482</v>
      </c>
      <c r="G51" s="9">
        <v>4163804482</v>
      </c>
      <c r="H51" s="9">
        <v>4163804482</v>
      </c>
      <c r="I51" s="9">
        <f>SUM(H51-D51)</f>
        <v>10438160</v>
      </c>
      <c r="K51" s="12"/>
    </row>
    <row r="52" spans="1:11" s="23" customFormat="1" ht="12.95" customHeight="1" x14ac:dyDescent="0.25">
      <c r="A52" s="26"/>
      <c r="B52" s="26"/>
      <c r="C52" s="43" t="s">
        <v>21</v>
      </c>
      <c r="D52" s="9">
        <v>2251230890</v>
      </c>
      <c r="E52" s="9">
        <v>206430200</v>
      </c>
      <c r="F52" s="9">
        <f>D52+E52</f>
        <v>2457661090</v>
      </c>
      <c r="G52" s="9">
        <v>2457661090</v>
      </c>
      <c r="H52" s="9">
        <v>2457661090</v>
      </c>
      <c r="I52" s="9">
        <f>SUM(H52-D52)</f>
        <v>206430200</v>
      </c>
      <c r="K52" s="12"/>
    </row>
    <row r="53" spans="1:11" s="23" customFormat="1" ht="12.95" customHeight="1" x14ac:dyDescent="0.25">
      <c r="A53" s="26"/>
      <c r="B53" s="26"/>
      <c r="C53" s="43" t="s">
        <v>20</v>
      </c>
      <c r="D53" s="9">
        <v>412462375</v>
      </c>
      <c r="E53" s="9">
        <v>13563608</v>
      </c>
      <c r="F53" s="9">
        <f>D53+E53</f>
        <v>426025983</v>
      </c>
      <c r="G53" s="9">
        <v>426025983</v>
      </c>
      <c r="H53" s="9">
        <v>426025983</v>
      </c>
      <c r="I53" s="9">
        <f>SUM(H53-D53)</f>
        <v>13563608</v>
      </c>
      <c r="K53" s="12"/>
    </row>
    <row r="54" spans="1:11" s="23" customFormat="1" ht="26.25" customHeight="1" x14ac:dyDescent="0.25">
      <c r="A54" s="41"/>
      <c r="B54" s="41"/>
      <c r="C54" s="28" t="s">
        <v>19</v>
      </c>
      <c r="D54" s="9">
        <v>227927062</v>
      </c>
      <c r="E54" s="9">
        <v>-1</v>
      </c>
      <c r="F54" s="9">
        <f>D54+E54</f>
        <v>227927061</v>
      </c>
      <c r="G54" s="9">
        <v>227927061</v>
      </c>
      <c r="H54" s="9">
        <v>227927061</v>
      </c>
      <c r="I54" s="9">
        <f>SUM(H54-D54)</f>
        <v>-1</v>
      </c>
      <c r="K54" s="12"/>
    </row>
    <row r="55" spans="1:11" s="23" customFormat="1" ht="12.95" customHeight="1" x14ac:dyDescent="0.25">
      <c r="A55" s="26"/>
      <c r="B55" s="26"/>
      <c r="C55" s="43" t="s">
        <v>18</v>
      </c>
      <c r="D55" s="9">
        <v>4439148106</v>
      </c>
      <c r="E55" s="9">
        <v>-145497958</v>
      </c>
      <c r="F55" s="9">
        <f>D55+E55</f>
        <v>4293650148</v>
      </c>
      <c r="G55" s="9">
        <v>4293650148</v>
      </c>
      <c r="H55" s="9">
        <v>4293650148</v>
      </c>
      <c r="I55" s="9">
        <f>SUM(H55-D55)</f>
        <v>-145497958</v>
      </c>
      <c r="K55" s="12"/>
    </row>
    <row r="56" spans="1:11" s="23" customFormat="1" ht="12.95" customHeight="1" x14ac:dyDescent="0.25">
      <c r="A56" s="26"/>
      <c r="B56" s="25" t="s">
        <v>17</v>
      </c>
      <c r="C56" s="25"/>
      <c r="D56" s="5">
        <f>SUM(D57:D60)</f>
        <v>7429755</v>
      </c>
      <c r="E56" s="5">
        <f>SUM(E57:E60)</f>
        <v>1022967723</v>
      </c>
      <c r="F56" s="5">
        <f>SUM(F57:F60)</f>
        <v>1030397478</v>
      </c>
      <c r="G56" s="5">
        <f>SUM(G57:G60)</f>
        <v>1030397478</v>
      </c>
      <c r="H56" s="5">
        <f>SUM(H57:H60)</f>
        <v>1030397478</v>
      </c>
      <c r="I56" s="5">
        <f>SUM(H56-D56)</f>
        <v>1022967723</v>
      </c>
      <c r="K56" s="12"/>
    </row>
    <row r="57" spans="1:11" s="23" customFormat="1" ht="12.95" customHeight="1" x14ac:dyDescent="0.25">
      <c r="A57" s="41"/>
      <c r="B57" s="41"/>
      <c r="C57" s="43" t="s">
        <v>16</v>
      </c>
      <c r="D57" s="9">
        <v>0</v>
      </c>
      <c r="E57" s="9">
        <v>0</v>
      </c>
      <c r="F57" s="9">
        <f>D57+E57</f>
        <v>0</v>
      </c>
      <c r="G57" s="9">
        <v>0</v>
      </c>
      <c r="H57" s="9">
        <v>0</v>
      </c>
      <c r="I57" s="9">
        <f>SUM(H57-D57)</f>
        <v>0</v>
      </c>
      <c r="K57" s="12"/>
    </row>
    <row r="58" spans="1:11" s="23" customFormat="1" ht="12.95" customHeight="1" x14ac:dyDescent="0.25">
      <c r="A58" s="26"/>
      <c r="B58" s="26"/>
      <c r="C58" s="43" t="s">
        <v>15</v>
      </c>
      <c r="D58" s="9">
        <v>0</v>
      </c>
      <c r="E58" s="9">
        <v>0</v>
      </c>
      <c r="F58" s="9">
        <f>D58+E58</f>
        <v>0</v>
      </c>
      <c r="G58" s="9">
        <v>0</v>
      </c>
      <c r="H58" s="9">
        <v>0</v>
      </c>
      <c r="I58" s="9">
        <f>SUM(H58-D58)</f>
        <v>0</v>
      </c>
      <c r="K58" s="12"/>
    </row>
    <row r="59" spans="1:11" s="23" customFormat="1" ht="12.95" customHeight="1" x14ac:dyDescent="0.25">
      <c r="A59" s="41"/>
      <c r="B59" s="41"/>
      <c r="C59" s="43" t="s">
        <v>14</v>
      </c>
      <c r="D59" s="9">
        <v>0</v>
      </c>
      <c r="E59" s="9">
        <v>81746266</v>
      </c>
      <c r="F59" s="9">
        <f>D59+E59</f>
        <v>81746266</v>
      </c>
      <c r="G59" s="9">
        <v>81746266</v>
      </c>
      <c r="H59" s="9">
        <v>81746266</v>
      </c>
      <c r="I59" s="9">
        <f>SUM(H59-D59)</f>
        <v>81746266</v>
      </c>
      <c r="K59" s="12"/>
    </row>
    <row r="60" spans="1:11" s="23" customFormat="1" ht="12.95" customHeight="1" x14ac:dyDescent="0.25">
      <c r="A60" s="26"/>
      <c r="B60" s="26"/>
      <c r="C60" s="43" t="s">
        <v>13</v>
      </c>
      <c r="D60" s="9">
        <v>7429755</v>
      </c>
      <c r="E60" s="9">
        <v>941221457</v>
      </c>
      <c r="F60" s="9">
        <f>D60+E60</f>
        <v>948651212</v>
      </c>
      <c r="G60" s="42">
        <v>948651212</v>
      </c>
      <c r="H60" s="42">
        <v>948651212</v>
      </c>
      <c r="I60" s="42">
        <f>SUM(H60-D60)</f>
        <v>941221457</v>
      </c>
      <c r="K60" s="12"/>
    </row>
    <row r="61" spans="1:11" s="23" customFormat="1" ht="12.95" customHeight="1" x14ac:dyDescent="0.25">
      <c r="A61" s="26"/>
      <c r="B61" s="25" t="s">
        <v>12</v>
      </c>
      <c r="C61" s="25"/>
      <c r="D61" s="5">
        <f>SUM(D62:D63)</f>
        <v>144796191</v>
      </c>
      <c r="E61" s="5">
        <f>SUM(E62:E63)</f>
        <v>10207467</v>
      </c>
      <c r="F61" s="5">
        <f>SUM(F62:F63)</f>
        <v>155003658</v>
      </c>
      <c r="G61" s="44">
        <f>SUM(G62:G63)</f>
        <v>155003658</v>
      </c>
      <c r="H61" s="44">
        <f>SUM(H62:H63)</f>
        <v>155003658</v>
      </c>
      <c r="I61" s="5">
        <f>SUM(H61-D61)</f>
        <v>10207467</v>
      </c>
      <c r="K61" s="12"/>
    </row>
    <row r="62" spans="1:11" s="23" customFormat="1" ht="26.25" customHeight="1" x14ac:dyDescent="0.25">
      <c r="A62" s="26"/>
      <c r="B62" s="26"/>
      <c r="C62" s="43" t="s">
        <v>11</v>
      </c>
      <c r="D62" s="9">
        <v>144796191</v>
      </c>
      <c r="E62" s="9">
        <v>10207467</v>
      </c>
      <c r="F62" s="9">
        <f>D62+E62</f>
        <v>155003658</v>
      </c>
      <c r="G62" s="42">
        <v>155003658</v>
      </c>
      <c r="H62" s="42">
        <v>155003658</v>
      </c>
      <c r="I62" s="9">
        <f>SUM(H62-D62)</f>
        <v>10207467</v>
      </c>
      <c r="K62" s="12"/>
    </row>
    <row r="63" spans="1:11" s="23" customFormat="1" ht="12.95" customHeight="1" x14ac:dyDescent="0.25">
      <c r="A63" s="26"/>
      <c r="B63" s="26"/>
      <c r="C63" s="43" t="s">
        <v>10</v>
      </c>
      <c r="D63" s="42">
        <v>0</v>
      </c>
      <c r="E63" s="42">
        <v>0</v>
      </c>
      <c r="F63" s="9">
        <f>D63+E63</f>
        <v>0</v>
      </c>
      <c r="G63" s="42">
        <v>0</v>
      </c>
      <c r="H63" s="42">
        <v>0</v>
      </c>
      <c r="I63" s="42">
        <f>SUM(H63-D63)</f>
        <v>0</v>
      </c>
      <c r="K63" s="12"/>
    </row>
    <row r="64" spans="1:11" s="23" customFormat="1" ht="27" customHeight="1" x14ac:dyDescent="0.25">
      <c r="A64" s="41"/>
      <c r="B64" s="40" t="s">
        <v>9</v>
      </c>
      <c r="C64" s="40"/>
      <c r="D64" s="5">
        <v>8425565919</v>
      </c>
      <c r="E64" s="5">
        <v>2387178088</v>
      </c>
      <c r="F64" s="5">
        <f>D64+E64</f>
        <v>10812744007</v>
      </c>
      <c r="G64" s="5">
        <v>10812744007</v>
      </c>
      <c r="H64" s="5">
        <v>10812744007</v>
      </c>
      <c r="I64" s="5">
        <f>SUM(H64-D64)</f>
        <v>2387178088</v>
      </c>
      <c r="K64" s="12"/>
    </row>
    <row r="65" spans="1:11" s="23" customFormat="1" ht="12.95" customHeight="1" x14ac:dyDescent="0.25">
      <c r="A65" s="26"/>
      <c r="B65" s="25" t="s">
        <v>8</v>
      </c>
      <c r="C65" s="25"/>
      <c r="D65" s="5">
        <v>0</v>
      </c>
      <c r="E65" s="5">
        <v>0</v>
      </c>
      <c r="F65" s="5">
        <f>D65+E65</f>
        <v>0</v>
      </c>
      <c r="G65" s="5">
        <v>0</v>
      </c>
      <c r="H65" s="5">
        <v>0</v>
      </c>
      <c r="I65" s="5">
        <f>SUM(H65-D65)</f>
        <v>0</v>
      </c>
      <c r="K65" s="12"/>
    </row>
    <row r="66" spans="1:11" s="23" customFormat="1" ht="12.95" customHeight="1" x14ac:dyDescent="0.25">
      <c r="A66" s="26"/>
      <c r="B66" s="26"/>
      <c r="C66" s="26"/>
      <c r="D66" s="27"/>
      <c r="E66" s="27"/>
      <c r="F66" s="27"/>
      <c r="G66" s="27"/>
      <c r="H66" s="27"/>
      <c r="I66" s="27"/>
      <c r="K66" s="12"/>
    </row>
    <row r="67" spans="1:11" s="23" customFormat="1" ht="12.95" customHeight="1" x14ac:dyDescent="0.25">
      <c r="A67" s="39" t="s">
        <v>7</v>
      </c>
      <c r="B67" s="39"/>
      <c r="C67" s="39"/>
      <c r="D67" s="37">
        <f>SUM(D47+D56+D61+D64+D65)</f>
        <v>62407931842</v>
      </c>
      <c r="E67" s="38">
        <f>SUM(E47+E56+E61+E64+E65)</f>
        <v>3693867092</v>
      </c>
      <c r="F67" s="37">
        <f>SUM(F47+F56+F61+F64+F65)</f>
        <v>66101798934</v>
      </c>
      <c r="G67" s="37">
        <f>SUM(G47+G56+G61+G64+G65)</f>
        <v>66101798934</v>
      </c>
      <c r="H67" s="37">
        <f>SUM(H47+H56+H61+H64+H65)</f>
        <v>66101798934</v>
      </c>
      <c r="I67" s="36">
        <f>SUM(H67-D67)</f>
        <v>3693867092</v>
      </c>
      <c r="K67" s="12"/>
    </row>
    <row r="68" spans="1:11" s="23" customFormat="1" ht="12.95" customHeight="1" x14ac:dyDescent="0.25">
      <c r="A68" s="26"/>
      <c r="B68" s="26"/>
      <c r="C68" s="26"/>
      <c r="D68" s="9"/>
      <c r="E68" s="9"/>
      <c r="F68" s="9"/>
      <c r="G68" s="9"/>
      <c r="H68" s="9"/>
      <c r="I68" s="9"/>
      <c r="K68" s="12"/>
    </row>
    <row r="69" spans="1:11" s="23" customFormat="1" ht="12.95" customHeight="1" x14ac:dyDescent="0.25">
      <c r="A69" s="25" t="s">
        <v>1</v>
      </c>
      <c r="B69" s="25"/>
      <c r="C69" s="25"/>
      <c r="D69" s="5">
        <f>SUM(D70)</f>
        <v>0</v>
      </c>
      <c r="E69" s="5">
        <f>SUM(E70)</f>
        <v>0</v>
      </c>
      <c r="F69" s="5">
        <f>D69+E69</f>
        <v>0</v>
      </c>
      <c r="G69" s="5">
        <f>SUM(G70)</f>
        <v>0</v>
      </c>
      <c r="H69" s="5">
        <f>SUM(H70)</f>
        <v>0</v>
      </c>
      <c r="I69" s="5">
        <f>SUM(H69-D69)</f>
        <v>0</v>
      </c>
      <c r="K69" s="12"/>
    </row>
    <row r="70" spans="1:11" s="23" customFormat="1" ht="12.95" customHeight="1" x14ac:dyDescent="0.25">
      <c r="A70" s="26"/>
      <c r="B70" s="35" t="s">
        <v>6</v>
      </c>
      <c r="C70" s="35"/>
      <c r="D70" s="9">
        <v>0</v>
      </c>
      <c r="E70" s="9">
        <v>0</v>
      </c>
      <c r="F70" s="9">
        <f>D70+E70</f>
        <v>0</v>
      </c>
      <c r="G70" s="9">
        <v>0</v>
      </c>
      <c r="H70" s="9">
        <v>0</v>
      </c>
      <c r="I70" s="9">
        <f>SUM(H70-D70)</f>
        <v>0</v>
      </c>
      <c r="K70" s="12"/>
    </row>
    <row r="71" spans="1:11" s="23" customFormat="1" ht="12.95" customHeight="1" x14ac:dyDescent="0.25">
      <c r="A71" s="26"/>
      <c r="B71" s="26"/>
      <c r="C71" s="26"/>
      <c r="D71" s="9"/>
      <c r="E71" s="9"/>
      <c r="F71" s="9"/>
      <c r="G71" s="9"/>
      <c r="H71" s="9"/>
      <c r="I71" s="9"/>
      <c r="K71" s="12"/>
    </row>
    <row r="72" spans="1:11" s="23" customFormat="1" ht="12.95" customHeight="1" x14ac:dyDescent="0.25">
      <c r="A72" s="34" t="s">
        <v>5</v>
      </c>
      <c r="B72" s="34"/>
      <c r="C72" s="34"/>
      <c r="D72" s="32">
        <f>SUM(D42+D67+D69)</f>
        <v>104576027896</v>
      </c>
      <c r="E72" s="33">
        <f>SUM(E42+E67+E69)</f>
        <v>12615564678</v>
      </c>
      <c r="F72" s="32">
        <f>SUM(F42+F67+F69)</f>
        <v>117191592574</v>
      </c>
      <c r="G72" s="32">
        <f>SUM(G42+G67+G69)</f>
        <v>117191592574</v>
      </c>
      <c r="H72" s="32">
        <f>SUM(H42+H67+H69)</f>
        <v>117191592574</v>
      </c>
      <c r="I72" s="31">
        <f>SUM(H72-D72)</f>
        <v>12615564678</v>
      </c>
      <c r="K72" s="12"/>
    </row>
    <row r="73" spans="1:11" s="23" customFormat="1" ht="12.95" customHeight="1" x14ac:dyDescent="0.25">
      <c r="A73" s="26"/>
      <c r="B73" s="26"/>
      <c r="C73" s="26"/>
      <c r="D73" s="9"/>
      <c r="E73" s="9"/>
      <c r="F73" s="9"/>
      <c r="G73" s="9"/>
      <c r="H73" s="9"/>
      <c r="I73" s="9"/>
      <c r="K73" s="12"/>
    </row>
    <row r="74" spans="1:11" s="23" customFormat="1" ht="12.95" customHeight="1" x14ac:dyDescent="0.25">
      <c r="A74" s="26"/>
      <c r="B74" s="25" t="s">
        <v>4</v>
      </c>
      <c r="C74" s="25"/>
      <c r="D74" s="27"/>
      <c r="E74" s="27"/>
      <c r="F74" s="27"/>
      <c r="G74" s="27"/>
      <c r="H74" s="27"/>
      <c r="I74" s="27"/>
      <c r="K74" s="12"/>
    </row>
    <row r="75" spans="1:11" s="23" customFormat="1" ht="12.95" customHeight="1" x14ac:dyDescent="0.25">
      <c r="A75" s="26"/>
      <c r="B75" s="30" t="s">
        <v>3</v>
      </c>
      <c r="C75" s="30"/>
      <c r="D75" s="29">
        <v>0</v>
      </c>
      <c r="E75" s="9">
        <v>0</v>
      </c>
      <c r="F75" s="9">
        <f>D75+E75</f>
        <v>0</v>
      </c>
      <c r="G75" s="9">
        <v>0</v>
      </c>
      <c r="H75" s="9">
        <v>0</v>
      </c>
      <c r="I75" s="9">
        <f>SUM(H75-D75)</f>
        <v>0</v>
      </c>
      <c r="K75" s="12"/>
    </row>
    <row r="76" spans="1:11" s="23" customFormat="1" ht="12.95" customHeight="1" x14ac:dyDescent="0.25">
      <c r="A76" s="26"/>
      <c r="B76" s="30"/>
      <c r="C76" s="30"/>
      <c r="D76" s="29"/>
      <c r="E76" s="9"/>
      <c r="F76" s="9"/>
      <c r="G76" s="9"/>
      <c r="H76" s="9"/>
      <c r="I76" s="9"/>
      <c r="K76" s="12"/>
    </row>
    <row r="77" spans="1:11" s="23" customFormat="1" ht="12.95" customHeight="1" x14ac:dyDescent="0.25">
      <c r="A77" s="26"/>
      <c r="B77" s="30" t="s">
        <v>2</v>
      </c>
      <c r="C77" s="30"/>
      <c r="D77" s="29">
        <v>0</v>
      </c>
      <c r="E77" s="9">
        <v>0</v>
      </c>
      <c r="F77" s="9">
        <f>D77+E77</f>
        <v>0</v>
      </c>
      <c r="G77" s="9">
        <v>0</v>
      </c>
      <c r="H77" s="9">
        <v>0</v>
      </c>
      <c r="I77" s="9">
        <f>SUM(H77-D77)</f>
        <v>0</v>
      </c>
      <c r="K77" s="12"/>
    </row>
    <row r="78" spans="1:11" s="23" customFormat="1" ht="12.95" customHeight="1" x14ac:dyDescent="0.25">
      <c r="A78" s="26"/>
      <c r="B78" s="30"/>
      <c r="C78" s="30"/>
      <c r="D78" s="29"/>
      <c r="E78" s="9"/>
      <c r="F78" s="9"/>
      <c r="G78" s="9"/>
      <c r="H78" s="9"/>
      <c r="I78" s="9"/>
      <c r="K78" s="12"/>
    </row>
    <row r="79" spans="1:11" s="23" customFormat="1" ht="12.95" customHeight="1" x14ac:dyDescent="0.25">
      <c r="A79" s="26"/>
      <c r="B79" s="28"/>
      <c r="C79" s="28"/>
      <c r="D79" s="27"/>
      <c r="E79" s="9"/>
      <c r="F79" s="9"/>
      <c r="G79" s="9"/>
      <c r="H79" s="9"/>
      <c r="I79" s="9"/>
      <c r="K79" s="12"/>
    </row>
    <row r="80" spans="1:11" s="23" customFormat="1" ht="12.95" customHeight="1" x14ac:dyDescent="0.25">
      <c r="A80" s="26"/>
      <c r="B80" s="25" t="s">
        <v>1</v>
      </c>
      <c r="C80" s="25"/>
      <c r="D80" s="24">
        <f>SUM(D75+D77)</f>
        <v>0</v>
      </c>
      <c r="E80" s="5">
        <f>SUM(E75+E77)</f>
        <v>0</v>
      </c>
      <c r="F80" s="5">
        <f>SUM(F75+F77)</f>
        <v>0</v>
      </c>
      <c r="G80" s="5">
        <f>SUM(G75+G77)</f>
        <v>0</v>
      </c>
      <c r="H80" s="5">
        <f>SUM(H75+H77)</f>
        <v>0</v>
      </c>
      <c r="I80" s="5">
        <f>SUM(H80-D80)</f>
        <v>0</v>
      </c>
      <c r="K80" s="12"/>
    </row>
    <row r="81" spans="1:11" s="13" customFormat="1" ht="5.0999999999999996" customHeight="1" x14ac:dyDescent="0.2">
      <c r="A81" s="22"/>
      <c r="B81" s="22"/>
      <c r="C81" s="22"/>
      <c r="D81" s="22"/>
      <c r="E81" s="21"/>
      <c r="F81" s="20"/>
      <c r="G81" s="19"/>
      <c r="H81" s="19"/>
      <c r="I81" s="19"/>
      <c r="K81" s="12"/>
    </row>
    <row r="82" spans="1:11" s="13" customFormat="1" ht="15" customHeight="1" x14ac:dyDescent="0.2">
      <c r="A82" s="18" t="s">
        <v>0</v>
      </c>
      <c r="B82" s="18"/>
      <c r="C82" s="18"/>
      <c r="D82" s="17"/>
      <c r="E82" s="16"/>
      <c r="F82" s="15"/>
      <c r="G82" s="14"/>
      <c r="H82" s="14"/>
      <c r="I82" s="14"/>
      <c r="K82" s="12"/>
    </row>
    <row r="83" spans="1:11" s="1" customFormat="1" ht="12.75" x14ac:dyDescent="0.2">
      <c r="H83" s="7"/>
      <c r="I83" s="7"/>
      <c r="K83" s="12"/>
    </row>
    <row r="84" spans="1:11" x14ac:dyDescent="0.25">
      <c r="D84" s="5"/>
      <c r="E84" s="5"/>
      <c r="F84" s="5"/>
      <c r="G84" s="5"/>
      <c r="H84" s="5"/>
      <c r="I84" s="7"/>
    </row>
    <row r="85" spans="1:11" x14ac:dyDescent="0.25">
      <c r="H85" s="7"/>
      <c r="I85" s="7"/>
    </row>
    <row r="86" spans="1:11" x14ac:dyDescent="0.25">
      <c r="H86" s="7"/>
      <c r="I86" s="7"/>
    </row>
    <row r="87" spans="1:11" x14ac:dyDescent="0.25">
      <c r="H87" s="7"/>
      <c r="I87" s="7"/>
    </row>
    <row r="88" spans="1:11" x14ac:dyDescent="0.25">
      <c r="H88" s="7"/>
      <c r="I88" s="7"/>
    </row>
    <row r="89" spans="1:11" x14ac:dyDescent="0.25">
      <c r="E89" s="10"/>
      <c r="F89" s="10"/>
      <c r="H89" s="7"/>
      <c r="I89" s="7"/>
    </row>
    <row r="90" spans="1:11" x14ac:dyDescent="0.25">
      <c r="A90" s="11"/>
      <c r="B90" s="11"/>
      <c r="C90" s="11"/>
      <c r="D90" s="11"/>
      <c r="E90" s="10"/>
      <c r="F90" s="11"/>
      <c r="G90" s="11"/>
      <c r="H90" s="11"/>
      <c r="I90" s="11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</row>
    <row r="95" spans="1:11" x14ac:dyDescent="0.25">
      <c r="A95" s="11"/>
      <c r="B95" s="11"/>
      <c r="C95" s="11"/>
      <c r="D95" s="11"/>
      <c r="E95" s="10"/>
      <c r="F95" s="11"/>
      <c r="G95" s="11"/>
      <c r="H95" s="11"/>
      <c r="I95" s="11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0"/>
      <c r="B98" s="10"/>
      <c r="C98" s="10"/>
      <c r="D98" s="5"/>
      <c r="E98" s="5"/>
      <c r="F98" s="5"/>
      <c r="G98" s="5"/>
      <c r="H98" s="5"/>
      <c r="I98" s="10"/>
    </row>
    <row r="99" spans="1:9" x14ac:dyDescent="0.25">
      <c r="A99" s="10"/>
      <c r="B99" s="10"/>
      <c r="D99" s="9"/>
      <c r="E99" s="9"/>
      <c r="F99" s="9"/>
      <c r="G99" s="9"/>
      <c r="H99" s="9"/>
      <c r="I99" s="10"/>
    </row>
    <row r="100" spans="1:9" x14ac:dyDescent="0.25">
      <c r="D100" s="9"/>
      <c r="E100" s="9"/>
      <c r="F100" s="9"/>
      <c r="G100" s="9"/>
      <c r="H100" s="9"/>
      <c r="I100" s="9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H102" s="7"/>
      <c r="I102" s="7"/>
    </row>
    <row r="103" spans="1:9" x14ac:dyDescent="0.25">
      <c r="A103" s="3"/>
      <c r="B103" s="3"/>
      <c r="C103" s="6"/>
      <c r="D103" s="5"/>
      <c r="E103" s="5"/>
      <c r="F103" s="5"/>
      <c r="G103" s="5"/>
      <c r="H103" s="5"/>
      <c r="I103" s="4"/>
    </row>
    <row r="104" spans="1:9" x14ac:dyDescent="0.25">
      <c r="C104" s="3"/>
      <c r="D104" s="2"/>
      <c r="E104" s="2"/>
      <c r="F104" s="2"/>
      <c r="G104" s="2"/>
      <c r="H104" s="2"/>
    </row>
  </sheetData>
  <mergeCells count="42">
    <mergeCell ref="A9:C9"/>
    <mergeCell ref="B10:C10"/>
    <mergeCell ref="B11:C11"/>
    <mergeCell ref="B12:C12"/>
    <mergeCell ref="B13:C13"/>
    <mergeCell ref="A1:I1"/>
    <mergeCell ref="A2:I2"/>
    <mergeCell ref="A3:I3"/>
    <mergeCell ref="A4:I4"/>
    <mergeCell ref="A5:I5"/>
    <mergeCell ref="A6:C7"/>
    <mergeCell ref="D6:I6"/>
    <mergeCell ref="B38:C38"/>
    <mergeCell ref="A42:C42"/>
    <mergeCell ref="A44:C44"/>
    <mergeCell ref="A46:C46"/>
    <mergeCell ref="B47:C47"/>
    <mergeCell ref="B14:C14"/>
    <mergeCell ref="B15:C15"/>
    <mergeCell ref="B16:C16"/>
    <mergeCell ref="B17:C17"/>
    <mergeCell ref="B29:C29"/>
    <mergeCell ref="B35:C35"/>
    <mergeCell ref="B36:C36"/>
    <mergeCell ref="A72:C72"/>
    <mergeCell ref="B74:C74"/>
    <mergeCell ref="B75:C76"/>
    <mergeCell ref="B77:C78"/>
    <mergeCell ref="B80:C80"/>
    <mergeCell ref="B56:C56"/>
    <mergeCell ref="B61:C61"/>
    <mergeCell ref="B64:C64"/>
    <mergeCell ref="B65:C65"/>
    <mergeCell ref="A67:C67"/>
    <mergeCell ref="A69:C69"/>
    <mergeCell ref="B70:C70"/>
    <mergeCell ref="A101:I101"/>
    <mergeCell ref="A90:D90"/>
    <mergeCell ref="F90:I90"/>
    <mergeCell ref="A95:D95"/>
    <mergeCell ref="F95:I95"/>
    <mergeCell ref="A82:C82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2023-03-15T23:11:55Z</dcterms:created>
  <dcterms:modified xsi:type="dcterms:W3CDTF">2023-03-15T23:12:31Z</dcterms:modified>
</cp:coreProperties>
</file>