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9F04267-B71B-46ED-B2F6-CAFA05AEBAED}" xr6:coauthVersionLast="47" xr6:coauthVersionMax="47" xr10:uidLastSave="{00000000-0000-0000-0000-000000000000}"/>
  <bookViews>
    <workbookView xWindow="-120" yWindow="-120" windowWidth="20730" windowHeight="11160" xr2:uid="{091B1F8E-015F-4315-9EAB-0750189E7243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E43" i="1" s="1"/>
  <c r="H43" i="1" s="1"/>
  <c r="H44" i="1"/>
  <c r="E44" i="1"/>
  <c r="G43" i="1"/>
  <c r="F43" i="1"/>
  <c r="D43" i="1"/>
  <c r="C43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E32" i="1" s="1"/>
  <c r="H32" i="1" s="1"/>
  <c r="H33" i="1"/>
  <c r="E33" i="1"/>
  <c r="G32" i="1"/>
  <c r="F32" i="1"/>
  <c r="D32" i="1"/>
  <c r="C32" i="1"/>
  <c r="E29" i="1"/>
  <c r="H29" i="1" s="1"/>
  <c r="D28" i="1"/>
  <c r="E28" i="1" s="1"/>
  <c r="H27" i="1"/>
  <c r="E27" i="1"/>
  <c r="H26" i="1"/>
  <c r="E26" i="1"/>
  <c r="E25" i="1"/>
  <c r="H25" i="1" s="1"/>
  <c r="H24" i="1"/>
  <c r="E24" i="1"/>
  <c r="G23" i="1"/>
  <c r="F23" i="1"/>
  <c r="F11" i="1" s="1"/>
  <c r="C23" i="1"/>
  <c r="H21" i="1"/>
  <c r="E21" i="1"/>
  <c r="E20" i="1"/>
  <c r="H20" i="1" s="1"/>
  <c r="H18" i="1"/>
  <c r="E18" i="1"/>
  <c r="H17" i="1"/>
  <c r="E17" i="1"/>
  <c r="E16" i="1"/>
  <c r="H16" i="1" s="1"/>
  <c r="H15" i="1"/>
  <c r="E15" i="1"/>
  <c r="H14" i="1"/>
  <c r="E14" i="1"/>
  <c r="E13" i="1" s="1"/>
  <c r="G13" i="1"/>
  <c r="F13" i="1"/>
  <c r="D13" i="1"/>
  <c r="C13" i="1"/>
  <c r="G11" i="1"/>
  <c r="C11" i="1"/>
  <c r="H13" i="1" l="1"/>
  <c r="E23" i="1"/>
  <c r="E11" i="1" s="1"/>
  <c r="H11" i="1" s="1"/>
  <c r="H28" i="1"/>
  <c r="H23" i="1" s="1"/>
  <c r="D23" i="1"/>
  <c r="D11" i="1" s="1"/>
  <c r="H34" i="1"/>
  <c r="H45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<sst xmlns="http://schemas.openxmlformats.org/spreadsheetml/2006/main" count="50" uniqueCount="50">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</sst>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2" fillId="0" borderId="0" xfId="1"/>
    <xf numFmtId="164" fontId="4" fillId="2" borderId="0" xfId="1" applyNumberFormat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18512E73-5208-415D-B3CA-0A0621EE346C}"/>
    <cellStyle name="Normal 13 2 3" xfId="3" xr:uid="{D2073B72-5DF9-46F7-AF86-AD9FA9D936C9}"/>
    <cellStyle name="Normal 3_1. Ingreso Público" xfId="1" xr:uid="{0F69685F-F5DA-4DD7-B3C4-8C00AFF10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FA36-AA77-437A-A3F1-05FC6052DC85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76846271280</v>
      </c>
      <c r="D11" s="20">
        <f t="shared" ref="D11:G11" si="0">SUM(D13,D23,D32,D43)</f>
        <v>3236522360</v>
      </c>
      <c r="E11" s="20">
        <f>SUM(E13,E23,E32,E43)</f>
        <v>80082793640</v>
      </c>
      <c r="F11" s="20">
        <f t="shared" si="0"/>
        <v>72912607139</v>
      </c>
      <c r="G11" s="20">
        <f t="shared" si="0"/>
        <v>71981230403</v>
      </c>
      <c r="H11" s="20">
        <f>E11-F11</f>
        <v>7170186501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>SUM(C14:C21)</f>
        <v>7589629797</v>
      </c>
      <c r="D13" s="25">
        <f>SUM(D14:D21)</f>
        <v>2814586641</v>
      </c>
      <c r="E13" s="25">
        <f t="shared" ref="E13:G13" si="1">SUM(E14:E21)</f>
        <v>10404216438</v>
      </c>
      <c r="F13" s="25">
        <f t="shared" si="1"/>
        <v>5492982156</v>
      </c>
      <c r="G13" s="25">
        <f t="shared" si="1"/>
        <v>5419917351</v>
      </c>
      <c r="H13" s="25">
        <f>E13-F13</f>
        <v>4911234282</v>
      </c>
    </row>
    <row r="14" spans="1:8" s="21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>C14+D14</f>
        <v>0</v>
      </c>
      <c r="F14" s="28">
        <v>0</v>
      </c>
      <c r="G14" s="28">
        <v>0</v>
      </c>
      <c r="H14" s="28">
        <f t="shared" ref="H14:H21" si="2">E14-F14</f>
        <v>0</v>
      </c>
    </row>
    <row r="15" spans="1:8" s="21" customFormat="1" ht="13.5" customHeight="1" x14ac:dyDescent="0.25">
      <c r="A15" s="26"/>
      <c r="B15" s="27" t="s">
        <v>19</v>
      </c>
      <c r="C15" s="28">
        <v>157376873</v>
      </c>
      <c r="D15" s="28">
        <v>229953920</v>
      </c>
      <c r="E15" s="28">
        <f t="shared" ref="E15:E21" si="3">C15+D15</f>
        <v>387330793</v>
      </c>
      <c r="F15" s="28">
        <v>369952190</v>
      </c>
      <c r="G15" s="28">
        <v>362976858</v>
      </c>
      <c r="H15" s="28">
        <f t="shared" si="2"/>
        <v>17378603</v>
      </c>
    </row>
    <row r="16" spans="1:8" s="21" customFormat="1" ht="13.5" customHeight="1" x14ac:dyDescent="0.25">
      <c r="A16" s="29"/>
      <c r="B16" s="27" t="s">
        <v>20</v>
      </c>
      <c r="C16" s="28">
        <v>495837157</v>
      </c>
      <c r="D16" s="28">
        <v>61289670</v>
      </c>
      <c r="E16" s="28">
        <f t="shared" si="3"/>
        <v>557126827</v>
      </c>
      <c r="F16" s="28">
        <v>532236885</v>
      </c>
      <c r="G16" s="28">
        <v>527320741</v>
      </c>
      <c r="H16" s="28">
        <f t="shared" si="2"/>
        <v>24889942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3803517895</v>
      </c>
      <c r="D18" s="28">
        <v>2306297803</v>
      </c>
      <c r="E18" s="28">
        <f t="shared" si="3"/>
        <v>6109815698</v>
      </c>
      <c r="F18" s="28">
        <v>1482522815</v>
      </c>
      <c r="G18" s="28">
        <v>1448559715</v>
      </c>
      <c r="H18" s="28">
        <f t="shared" si="2"/>
        <v>4627292883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8" s="21" customFormat="1" ht="13.5" customHeight="1" x14ac:dyDescent="0.25">
      <c r="A20" s="26"/>
      <c r="B20" s="27" t="s">
        <v>24</v>
      </c>
      <c r="C20" s="28">
        <v>2804219537</v>
      </c>
      <c r="D20" s="28">
        <v>249826566</v>
      </c>
      <c r="E20" s="28">
        <f t="shared" si="3"/>
        <v>3054046103</v>
      </c>
      <c r="F20" s="28">
        <v>2923546337</v>
      </c>
      <c r="G20" s="28">
        <v>2898216091</v>
      </c>
      <c r="H20" s="28">
        <f t="shared" si="2"/>
        <v>130499766</v>
      </c>
    </row>
    <row r="21" spans="1:8" s="21" customFormat="1" ht="13.5" customHeight="1" x14ac:dyDescent="0.25">
      <c r="A21" s="26"/>
      <c r="B21" s="27" t="s">
        <v>25</v>
      </c>
      <c r="C21" s="28">
        <v>328678335</v>
      </c>
      <c r="D21" s="28">
        <v>-32781318</v>
      </c>
      <c r="E21" s="28">
        <f t="shared" si="3"/>
        <v>295897017</v>
      </c>
      <c r="F21" s="28">
        <v>184723929</v>
      </c>
      <c r="G21" s="28">
        <v>182843946</v>
      </c>
      <c r="H21" s="28">
        <f t="shared" si="2"/>
        <v>111173088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38102179963</v>
      </c>
      <c r="D23" s="25">
        <f t="shared" ref="D23:H23" si="4">SUM(D24:D30)</f>
        <v>589087983</v>
      </c>
      <c r="E23" s="25">
        <f t="shared" si="4"/>
        <v>38691267946</v>
      </c>
      <c r="F23" s="25">
        <f t="shared" si="4"/>
        <v>36629412666</v>
      </c>
      <c r="G23" s="25">
        <f t="shared" si="4"/>
        <v>35852236203</v>
      </c>
      <c r="H23" s="25">
        <f t="shared" si="4"/>
        <v>2061855280</v>
      </c>
    </row>
    <row r="24" spans="1:8" s="21" customFormat="1" ht="13.5" customHeight="1" x14ac:dyDescent="0.25">
      <c r="A24" s="32"/>
      <c r="B24" s="27" t="s">
        <v>27</v>
      </c>
      <c r="C24" s="28">
        <v>193063768</v>
      </c>
      <c r="D24" s="28">
        <v>17262204</v>
      </c>
      <c r="E24" s="28">
        <f t="shared" ref="E24:E29" si="5">C24+D24</f>
        <v>210325972</v>
      </c>
      <c r="F24" s="28">
        <v>204463495</v>
      </c>
      <c r="G24" s="28">
        <v>202144874</v>
      </c>
      <c r="H24" s="28">
        <f t="shared" ref="H24:H29" si="6">E24-F24</f>
        <v>5862477</v>
      </c>
    </row>
    <row r="25" spans="1:8" s="21" customFormat="1" ht="13.5" customHeight="1" x14ac:dyDescent="0.25">
      <c r="A25" s="32"/>
      <c r="B25" s="27" t="s">
        <v>28</v>
      </c>
      <c r="C25" s="28">
        <v>1516132445</v>
      </c>
      <c r="D25" s="28">
        <v>-112010612</v>
      </c>
      <c r="E25" s="28">
        <f t="shared" si="5"/>
        <v>1404121833</v>
      </c>
      <c r="F25" s="28">
        <v>1331262268</v>
      </c>
      <c r="G25" s="28">
        <v>1109604627</v>
      </c>
      <c r="H25" s="28">
        <f t="shared" si="6"/>
        <v>72859565</v>
      </c>
    </row>
    <row r="26" spans="1:8" s="21" customFormat="1" ht="13.5" customHeight="1" x14ac:dyDescent="0.25">
      <c r="A26" s="32"/>
      <c r="B26" s="27" t="s">
        <v>29</v>
      </c>
      <c r="C26" s="28">
        <v>1348283192</v>
      </c>
      <c r="D26" s="28">
        <v>-1336520177</v>
      </c>
      <c r="E26" s="28">
        <f t="shared" si="5"/>
        <v>11763015</v>
      </c>
      <c r="F26" s="28">
        <v>11522583</v>
      </c>
      <c r="G26" s="28">
        <v>8735797</v>
      </c>
      <c r="H26" s="28">
        <f t="shared" si="6"/>
        <v>240432</v>
      </c>
    </row>
    <row r="27" spans="1:8" s="21" customFormat="1" ht="13.5" customHeight="1" x14ac:dyDescent="0.25">
      <c r="A27" s="26"/>
      <c r="B27" s="27" t="s">
        <v>30</v>
      </c>
      <c r="C27" s="28">
        <v>426287993</v>
      </c>
      <c r="D27" s="28">
        <v>6386213</v>
      </c>
      <c r="E27" s="28">
        <f t="shared" si="5"/>
        <v>432674206</v>
      </c>
      <c r="F27" s="28">
        <v>419558279</v>
      </c>
      <c r="G27" s="28">
        <v>340768180</v>
      </c>
      <c r="H27" s="28">
        <f t="shared" si="6"/>
        <v>13115927</v>
      </c>
    </row>
    <row r="28" spans="1:8" s="21" customFormat="1" ht="13.5" customHeight="1" x14ac:dyDescent="0.25">
      <c r="A28" s="26"/>
      <c r="B28" s="27" t="s">
        <v>31</v>
      </c>
      <c r="C28" s="28">
        <v>32584003474</v>
      </c>
      <c r="D28" s="28">
        <f>-550942668+2447103978</f>
        <v>1896161310</v>
      </c>
      <c r="E28" s="28">
        <f t="shared" si="5"/>
        <v>34480164784</v>
      </c>
      <c r="F28" s="28">
        <v>32517883144</v>
      </c>
      <c r="G28" s="28">
        <v>32052261591</v>
      </c>
      <c r="H28" s="28">
        <f t="shared" si="6"/>
        <v>1962281640</v>
      </c>
    </row>
    <row r="29" spans="1:8" s="21" customFormat="1" ht="13.5" customHeight="1" x14ac:dyDescent="0.25">
      <c r="A29" s="26"/>
      <c r="B29" s="27" t="s">
        <v>32</v>
      </c>
      <c r="C29" s="28">
        <v>2034409091</v>
      </c>
      <c r="D29" s="28">
        <v>117809045</v>
      </c>
      <c r="E29" s="28">
        <f t="shared" si="5"/>
        <v>2152218136</v>
      </c>
      <c r="F29" s="28">
        <v>2144722897</v>
      </c>
      <c r="G29" s="28">
        <v>2138721134</v>
      </c>
      <c r="H29" s="28">
        <f t="shared" si="6"/>
        <v>7495239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2161589541</v>
      </c>
      <c r="D32" s="25">
        <f>SUM(D33:D41)</f>
        <v>-759557944</v>
      </c>
      <c r="E32" s="25">
        <f t="shared" si="7"/>
        <v>1402031597</v>
      </c>
      <c r="F32" s="25">
        <f t="shared" si="7"/>
        <v>1211190930</v>
      </c>
      <c r="G32" s="25">
        <f t="shared" si="7"/>
        <v>1133219828</v>
      </c>
      <c r="H32" s="25">
        <f>E32-F32</f>
        <v>190840667</v>
      </c>
    </row>
    <row r="33" spans="1:8" s="21" customFormat="1" ht="26.25" customHeight="1" x14ac:dyDescent="0.25">
      <c r="A33" s="26"/>
      <c r="B33" s="27" t="s">
        <v>35</v>
      </c>
      <c r="C33" s="28">
        <v>348968929</v>
      </c>
      <c r="D33" s="28">
        <v>-62736751</v>
      </c>
      <c r="E33" s="28">
        <f t="shared" ref="E33:E41" si="8">C33+D33</f>
        <v>286232178</v>
      </c>
      <c r="F33" s="28">
        <v>220236906</v>
      </c>
      <c r="G33" s="28">
        <v>204364935</v>
      </c>
      <c r="H33" s="28">
        <f t="shared" ref="H33:H41" si="9">E33-F33</f>
        <v>65995272</v>
      </c>
    </row>
    <row r="34" spans="1:8" s="21" customFormat="1" ht="13.5" customHeight="1" x14ac:dyDescent="0.25">
      <c r="A34" s="26"/>
      <c r="B34" s="27" t="s">
        <v>36</v>
      </c>
      <c r="C34" s="28">
        <v>302649655</v>
      </c>
      <c r="D34" s="28">
        <v>46909983</v>
      </c>
      <c r="E34" s="28">
        <f t="shared" si="8"/>
        <v>349559638</v>
      </c>
      <c r="F34" s="28">
        <v>337767726</v>
      </c>
      <c r="G34" s="28">
        <v>336732642</v>
      </c>
      <c r="H34" s="28">
        <f>E34-F34</f>
        <v>11791912</v>
      </c>
    </row>
    <row r="35" spans="1:8" s="21" customFormat="1" ht="13.5" customHeight="1" x14ac:dyDescent="0.25">
      <c r="A35" s="26"/>
      <c r="B35" s="27" t="s">
        <v>37</v>
      </c>
      <c r="C35" s="28">
        <v>151076241</v>
      </c>
      <c r="D35" s="28">
        <v>144629304</v>
      </c>
      <c r="E35" s="28">
        <f t="shared" si="8"/>
        <v>295705545</v>
      </c>
      <c r="F35" s="28">
        <v>294738056</v>
      </c>
      <c r="G35" s="28">
        <v>254501757</v>
      </c>
      <c r="H35" s="28">
        <f t="shared" si="9"/>
        <v>967489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1221149489</v>
      </c>
      <c r="D37" s="28">
        <v>-913778291</v>
      </c>
      <c r="E37" s="28">
        <f t="shared" si="8"/>
        <v>307371198</v>
      </c>
      <c r="F37" s="28">
        <v>197125541</v>
      </c>
      <c r="G37" s="28">
        <v>196799066</v>
      </c>
      <c r="H37" s="28">
        <f t="shared" si="9"/>
        <v>110245657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137745227</v>
      </c>
      <c r="D39" s="28">
        <v>25417811</v>
      </c>
      <c r="E39" s="28">
        <f t="shared" si="8"/>
        <v>163163038</v>
      </c>
      <c r="F39" s="28">
        <v>161322701</v>
      </c>
      <c r="G39" s="28">
        <v>140821428</v>
      </c>
      <c r="H39" s="28">
        <f t="shared" si="9"/>
        <v>1840337</v>
      </c>
    </row>
    <row r="40" spans="1:8" s="21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28992871979</v>
      </c>
      <c r="D43" s="34">
        <f t="shared" ref="D43:G43" si="10">SUM(D44:D47)</f>
        <v>592405680</v>
      </c>
      <c r="E43" s="34">
        <f t="shared" si="10"/>
        <v>29585277659</v>
      </c>
      <c r="F43" s="34">
        <f t="shared" si="10"/>
        <v>29579021387</v>
      </c>
      <c r="G43" s="34">
        <f t="shared" si="10"/>
        <v>29575857021</v>
      </c>
      <c r="H43" s="34">
        <f>E43-F43</f>
        <v>6256272</v>
      </c>
    </row>
    <row r="44" spans="1:8" s="21" customFormat="1" ht="26.25" customHeight="1" x14ac:dyDescent="0.25">
      <c r="A44" s="26"/>
      <c r="B44" s="27" t="s">
        <v>45</v>
      </c>
      <c r="C44" s="28">
        <v>2740579892</v>
      </c>
      <c r="D44" s="28">
        <v>556150912</v>
      </c>
      <c r="E44" s="28">
        <f>C44+D44</f>
        <v>3296730804</v>
      </c>
      <c r="F44" s="28">
        <v>3296730804</v>
      </c>
      <c r="G44" s="28">
        <v>3296730804</v>
      </c>
      <c r="H44" s="28">
        <f t="shared" ref="H44:H47" si="11">E44-F44</f>
        <v>0</v>
      </c>
    </row>
    <row r="45" spans="1:8" s="21" customFormat="1" ht="26.25" customHeight="1" x14ac:dyDescent="0.25">
      <c r="A45" s="26"/>
      <c r="B45" s="27" t="s">
        <v>46</v>
      </c>
      <c r="C45" s="28">
        <v>26231112367</v>
      </c>
      <c r="D45" s="28">
        <v>49756871</v>
      </c>
      <c r="E45" s="28">
        <f>C45+D45</f>
        <v>26280869238</v>
      </c>
      <c r="F45" s="28">
        <v>26280869238</v>
      </c>
      <c r="G45" s="28">
        <v>26277965779</v>
      </c>
      <c r="H45" s="28">
        <f t="shared" si="11"/>
        <v>0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1:8" s="21" customFormat="1" ht="13.5" customHeight="1" x14ac:dyDescent="0.25">
      <c r="A47" s="35"/>
      <c r="B47" s="36" t="s">
        <v>48</v>
      </c>
      <c r="C47" s="37">
        <v>21179720</v>
      </c>
      <c r="D47" s="37">
        <v>-13502103</v>
      </c>
      <c r="E47" s="37">
        <f t="shared" ref="E47" si="12">C47+D47</f>
        <v>7677617</v>
      </c>
      <c r="F47" s="37">
        <v>1421345</v>
      </c>
      <c r="G47" s="37">
        <v>1160438</v>
      </c>
      <c r="H47" s="37">
        <f t="shared" si="11"/>
        <v>6256272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2023-03-10T17:18:01Z</dcterms:created>
  <dcterms:modified xsi:type="dcterms:W3CDTF">2023-03-10T17:18:01Z</dcterms:modified>
</cp:coreProperties>
</file>