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F30CBAE-249F-4815-BE7C-ABDBCE45AA06}" xr6:coauthVersionLast="47" xr6:coauthVersionMax="47" xr10:uidLastSave="{00000000-0000-0000-0000-000000000000}"/>
  <bookViews>
    <workbookView xWindow="-120" yWindow="-120" windowWidth="20730" windowHeight="11160" xr2:uid="{A4BB82D5-AE88-4825-BE22-1BD2E4374AE6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G45" i="1" s="1"/>
  <c r="D44" i="1"/>
  <c r="G44" i="1" s="1"/>
  <c r="G43" i="1"/>
  <c r="D43" i="1"/>
  <c r="D42" i="1"/>
  <c r="G42" i="1" s="1"/>
  <c r="D41" i="1"/>
  <c r="G41" i="1" s="1"/>
  <c r="G40" i="1"/>
  <c r="D40" i="1"/>
  <c r="D39" i="1"/>
  <c r="G39" i="1" s="1"/>
  <c r="D38" i="1"/>
  <c r="G38" i="1" s="1"/>
  <c r="G37" i="1"/>
  <c r="D37" i="1"/>
  <c r="D36" i="1"/>
  <c r="G36" i="1" s="1"/>
  <c r="D35" i="1"/>
  <c r="G35" i="1" s="1"/>
  <c r="G34" i="1"/>
  <c r="D34" i="1"/>
  <c r="D33" i="1"/>
  <c r="G33" i="1" s="1"/>
  <c r="D32" i="1"/>
  <c r="G32" i="1" s="1"/>
  <c r="G31" i="1"/>
  <c r="D31" i="1"/>
  <c r="D30" i="1"/>
  <c r="G30" i="1" s="1"/>
  <c r="D29" i="1"/>
  <c r="G29" i="1" s="1"/>
  <c r="G28" i="1"/>
  <c r="D28" i="1"/>
  <c r="D27" i="1"/>
  <c r="G27" i="1" s="1"/>
  <c r="D26" i="1"/>
  <c r="G26" i="1" s="1"/>
  <c r="G25" i="1"/>
  <c r="D25" i="1"/>
  <c r="D24" i="1"/>
  <c r="G24" i="1" s="1"/>
  <c r="F23" i="1"/>
  <c r="E23" i="1"/>
  <c r="E11" i="1" s="1"/>
  <c r="D23" i="1"/>
  <c r="G23" i="1" s="1"/>
  <c r="C23" i="1"/>
  <c r="B23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D11" i="1" s="1"/>
  <c r="F11" i="1"/>
  <c r="C11" i="1"/>
  <c r="B11" i="1"/>
  <c r="G13" i="1" l="1"/>
  <c r="G11" i="1" s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<sst xmlns="http://schemas.openxmlformats.org/spreadsheetml/2006/main" count="51" uniqueCount="51">
  <si>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</si>
  <si>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PODER EJECUTIVO</t>
  </si>
  <si>
    <t>ESTADO ANALÍTICO DEL EJERCICIO DEL PRESUPUESTO DE EGRESOS</t>
  </si>
  <si>
    <t>EN CLASIFICACIÓN ADMINISTRATIVA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</si>
  <si>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</si>
  <si>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</si>
  <si>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</si>
  <si>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</si>
  <si>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</si>
  <si>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</si>
  <si>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</si>
  <si>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</si>
  <si>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</si>
  <si>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</si>
  <si>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</si>
  <si>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</si>
  <si>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</si>
  <si>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</si>
  <si>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</si>
  <si>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</si>
  <si>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</si>
  <si>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</si>
  <si>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</si>
  <si>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</si>
  <si>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</si>
  <si>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</si>
  <si>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</si>
  <si>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</si>
  <si>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</si>
  <si>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</si>
  <si>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</si>
  <si>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</si>
  <si>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</si>
  <si>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</si>
  <si>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</si>
  <si>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</si>
  <si>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</si>
  <si>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</si>
  <si>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Secretaria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</si>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</sst>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41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/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horizontal="right" vertical="top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/>
    <xf numFmtId="0" fontId="3" fillId="0" borderId="0" xfId="3" applyFont="1" applyAlignment="1">
      <alignment horizontal="justify" vertical="top"/>
    </xf>
    <xf numFmtId="164" fontId="9" fillId="0" borderId="0" xfId="3" applyNumberFormat="1" applyAlignment="1">
      <alignment horizontal="right" vertical="top"/>
    </xf>
    <xf numFmtId="164" fontId="9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164" fontId="9" fillId="0" borderId="0" xfId="1" applyNumberFormat="1" applyFont="1" applyAlignment="1">
      <alignment horizontal="right"/>
    </xf>
    <xf numFmtId="0" fontId="10" fillId="0" borderId="0" xfId="1" applyFont="1"/>
    <xf numFmtId="0" fontId="10" fillId="0" borderId="0" xfId="3" applyFont="1" applyAlignment="1">
      <alignment horizontal="justify" vertical="top"/>
    </xf>
    <xf numFmtId="164" fontId="10" fillId="0" borderId="0" xfId="3" applyNumberFormat="1" applyFont="1" applyAlignment="1">
      <alignment horizontal="right" vertical="top"/>
    </xf>
    <xf numFmtId="164" fontId="11" fillId="0" borderId="0" xfId="1" applyNumberFormat="1" applyFont="1" applyAlignment="1">
      <alignment horizontal="right" vertical="top"/>
    </xf>
    <xf numFmtId="164" fontId="11" fillId="0" borderId="0" xfId="3" applyNumberFormat="1" applyFont="1" applyAlignment="1">
      <alignment horizontal="right" vertical="top"/>
    </xf>
    <xf numFmtId="164" fontId="10" fillId="0" borderId="0" xfId="1" applyNumberFormat="1" applyFont="1" applyAlignment="1">
      <alignment horizontal="right"/>
    </xf>
    <xf numFmtId="164" fontId="10" fillId="0" borderId="0" xfId="1" applyNumberFormat="1" applyFont="1" applyAlignment="1">
      <alignment horizontal="right" vertical="top"/>
    </xf>
    <xf numFmtId="164" fontId="9" fillId="5" borderId="0" xfId="1" applyNumberFormat="1" applyFont="1" applyFill="1" applyAlignment="1">
      <alignment horizontal="right" vertical="top"/>
    </xf>
    <xf numFmtId="164" fontId="9" fillId="5" borderId="0" xfId="3" applyNumberFormat="1" applyFill="1" applyAlignment="1">
      <alignment horizontal="right" vertical="top"/>
    </xf>
    <xf numFmtId="164" fontId="9" fillId="5" borderId="0" xfId="1" applyNumberFormat="1" applyFont="1" applyFill="1" applyAlignment="1">
      <alignment horizontal="right"/>
    </xf>
    <xf numFmtId="0" fontId="3" fillId="0" borderId="10" xfId="3" applyFont="1" applyBorder="1" applyAlignment="1">
      <alignment horizontal="justify" vertical="top"/>
    </xf>
    <xf numFmtId="164" fontId="9" fillId="0" borderId="10" xfId="3" applyNumberFormat="1" applyBorder="1" applyAlignment="1">
      <alignment horizontal="right" vertical="top"/>
    </xf>
    <xf numFmtId="164" fontId="9" fillId="5" borderId="10" xfId="1" applyNumberFormat="1" applyFont="1" applyFill="1" applyBorder="1" applyAlignment="1">
      <alignment horizontal="right" vertical="top"/>
    </xf>
    <xf numFmtId="164" fontId="9" fillId="5" borderId="10" xfId="3" applyNumberFormat="1" applyFill="1" applyBorder="1" applyAlignment="1">
      <alignment horizontal="right" vertical="top"/>
    </xf>
    <xf numFmtId="164" fontId="9" fillId="5" borderId="10" xfId="1" applyNumberFormat="1" applyFont="1" applyFill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165" fontId="9" fillId="0" borderId="0" xfId="3" applyNumberFormat="1" applyAlignment="1">
      <alignment horizontal="right" vertical="top"/>
    </xf>
  </cellXfs>
  <cellStyles count="4">
    <cellStyle name="Normal" xfId="0" builtinId="0"/>
    <cellStyle name="Normal 12 3" xfId="1" xr:uid="{6CA240BF-28DB-4E83-9192-0AFCE77269CE}"/>
    <cellStyle name="Normal 13 2 3" xfId="2" xr:uid="{2F290D00-4FE9-4014-B4F2-B16244EC16EB}"/>
    <cellStyle name="Normal 3_1. Ingreso Público" xfId="3" xr:uid="{89620817-6ACF-4A2D-BFB0-80B0B948C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1A927-9580-4A97-9717-44833897DC78}">
  <dimension ref="A1:I48"/>
  <sheetViews>
    <sheetView showGridLines="0" tabSelected="1" topLeftCell="A24" workbookViewId="0">
      <selection sqref="A1:G46"/>
    </sheetView>
  </sheetViews>
  <sheetFormatPr baseColWidth="10" defaultRowHeight="15" x14ac:dyDescent="0.25"/>
  <cols>
    <col min="1" max="1" width="57.85546875" style="2" customWidth="1"/>
    <col min="2" max="7" width="14.7109375" style="2" customWidth="1"/>
    <col min="9" max="9" width="13.7109375" bestFit="1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9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9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ht="3.75" customHeight="1" x14ac:dyDescent="0.25">
      <c r="A10" s="13"/>
      <c r="B10" s="13"/>
      <c r="C10" s="13"/>
      <c r="D10" s="13"/>
      <c r="E10" s="13"/>
      <c r="F10" s="13"/>
      <c r="G10"/>
    </row>
    <row r="11" spans="1:9" s="16" customFormat="1" ht="12.75" x14ac:dyDescent="0.25">
      <c r="A11" s="14" t="s">
        <v>16</v>
      </c>
      <c r="B11" s="15">
        <f>SUM(B13:B23,B26:B45)</f>
        <v>76846271280</v>
      </c>
      <c r="C11" s="15">
        <f t="shared" ref="C11:G11" si="0">SUM(C13:C23,C26:C45)</f>
        <v>3236522360</v>
      </c>
      <c r="D11" s="15">
        <f t="shared" si="0"/>
        <v>80082793640</v>
      </c>
      <c r="E11" s="15">
        <f t="shared" si="0"/>
        <v>72912607139</v>
      </c>
      <c r="F11" s="15">
        <f t="shared" si="0"/>
        <v>71981230403</v>
      </c>
      <c r="G11" s="15">
        <f t="shared" si="0"/>
        <v>7170186501</v>
      </c>
      <c r="I11" s="17"/>
    </row>
    <row r="12" spans="1:9" s="2" customFormat="1" ht="3" customHeight="1" x14ac:dyDescent="0.2">
      <c r="G12" s="18"/>
    </row>
    <row r="13" spans="1:9" s="2" customFormat="1" ht="12.75" x14ac:dyDescent="0.2">
      <c r="A13" s="19" t="s">
        <v>17</v>
      </c>
      <c r="B13" s="20">
        <v>33560540</v>
      </c>
      <c r="C13" s="21">
        <v>-173378</v>
      </c>
      <c r="D13" s="20">
        <f>B13+C13</f>
        <v>33387162</v>
      </c>
      <c r="E13" s="20">
        <v>29937781</v>
      </c>
      <c r="F13" s="20">
        <v>28883249</v>
      </c>
      <c r="G13" s="22">
        <f t="shared" ref="G13:G45" si="1">D13-E13</f>
        <v>3449381</v>
      </c>
    </row>
    <row r="14" spans="1:9" s="2" customFormat="1" ht="12.75" x14ac:dyDescent="0.2">
      <c r="A14" s="19" t="s">
        <v>18</v>
      </c>
      <c r="B14" s="20">
        <v>398279604</v>
      </c>
      <c r="C14" s="21">
        <v>85428613</v>
      </c>
      <c r="D14" s="20">
        <f t="shared" ref="D14:D45" si="2">B14+C14</f>
        <v>483708217</v>
      </c>
      <c r="E14" s="20">
        <v>475818505</v>
      </c>
      <c r="F14" s="23">
        <v>472251208</v>
      </c>
      <c r="G14" s="22">
        <f t="shared" si="1"/>
        <v>7889712</v>
      </c>
    </row>
    <row r="15" spans="1:9" s="2" customFormat="1" ht="12.75" x14ac:dyDescent="0.2">
      <c r="A15" s="19" t="s">
        <v>19</v>
      </c>
      <c r="B15" s="20">
        <v>2610346</v>
      </c>
      <c r="C15" s="21">
        <v>16546361</v>
      </c>
      <c r="D15" s="20">
        <f>B15+C15</f>
        <v>19156707</v>
      </c>
      <c r="E15" s="20">
        <v>17743657</v>
      </c>
      <c r="F15" s="21">
        <v>11544710</v>
      </c>
      <c r="G15" s="22">
        <f>D15-E15</f>
        <v>1413050</v>
      </c>
    </row>
    <row r="16" spans="1:9" s="2" customFormat="1" ht="12.75" x14ac:dyDescent="0.2">
      <c r="A16" s="19" t="s">
        <v>20</v>
      </c>
      <c r="B16" s="20">
        <v>1452166174</v>
      </c>
      <c r="C16" s="21">
        <v>120972192</v>
      </c>
      <c r="D16" s="20">
        <f t="shared" si="2"/>
        <v>1573138366</v>
      </c>
      <c r="E16" s="20">
        <v>1483391824</v>
      </c>
      <c r="F16" s="23">
        <v>1449428725</v>
      </c>
      <c r="G16" s="22">
        <f t="shared" si="1"/>
        <v>89746542</v>
      </c>
    </row>
    <row r="17" spans="1:7" s="2" customFormat="1" ht="12.75" x14ac:dyDescent="0.2">
      <c r="A17" s="19" t="s">
        <v>21</v>
      </c>
      <c r="B17" s="20">
        <v>30437450</v>
      </c>
      <c r="C17" s="21">
        <v>2433510</v>
      </c>
      <c r="D17" s="20">
        <f t="shared" si="2"/>
        <v>32870960</v>
      </c>
      <c r="E17" s="20">
        <v>32677108</v>
      </c>
      <c r="F17" s="23">
        <v>31915120</v>
      </c>
      <c r="G17" s="22">
        <f t="shared" si="1"/>
        <v>193852</v>
      </c>
    </row>
    <row r="18" spans="1:7" s="2" customFormat="1" ht="12.75" x14ac:dyDescent="0.2">
      <c r="A18" s="19" t="s">
        <v>22</v>
      </c>
      <c r="B18" s="20">
        <v>77248128</v>
      </c>
      <c r="C18" s="21">
        <v>211278118</v>
      </c>
      <c r="D18" s="20">
        <f t="shared" si="2"/>
        <v>288526246</v>
      </c>
      <c r="E18" s="20">
        <v>285457419</v>
      </c>
      <c r="F18" s="23">
        <v>285026190</v>
      </c>
      <c r="G18" s="22">
        <f t="shared" si="1"/>
        <v>3068827</v>
      </c>
    </row>
    <row r="19" spans="1:7" s="2" customFormat="1" ht="12.75" x14ac:dyDescent="0.2">
      <c r="A19" s="19" t="s">
        <v>23</v>
      </c>
      <c r="B19" s="20">
        <v>11159503</v>
      </c>
      <c r="C19" s="21">
        <v>665285</v>
      </c>
      <c r="D19" s="20">
        <f t="shared" si="2"/>
        <v>11824788</v>
      </c>
      <c r="E19" s="20">
        <v>11730191</v>
      </c>
      <c r="F19" s="23">
        <v>11652286</v>
      </c>
      <c r="G19" s="22">
        <f t="shared" si="1"/>
        <v>94597</v>
      </c>
    </row>
    <row r="20" spans="1:7" s="2" customFormat="1" ht="12.75" x14ac:dyDescent="0.2">
      <c r="A20" s="19" t="s">
        <v>24</v>
      </c>
      <c r="B20" s="20">
        <v>21980106</v>
      </c>
      <c r="C20" s="21">
        <v>1592623</v>
      </c>
      <c r="D20" s="20">
        <f t="shared" si="2"/>
        <v>23572729</v>
      </c>
      <c r="E20" s="20">
        <v>23314171</v>
      </c>
      <c r="F20" s="21">
        <v>23186032</v>
      </c>
      <c r="G20" s="22">
        <f t="shared" si="1"/>
        <v>258558</v>
      </c>
    </row>
    <row r="21" spans="1:7" s="2" customFormat="1" ht="25.5" x14ac:dyDescent="0.2">
      <c r="A21" s="19" t="s">
        <v>25</v>
      </c>
      <c r="B21" s="20">
        <v>6460997</v>
      </c>
      <c r="C21" s="21">
        <v>241207</v>
      </c>
      <c r="D21" s="20">
        <f t="shared" si="2"/>
        <v>6702204</v>
      </c>
      <c r="E21" s="20">
        <v>6696995</v>
      </c>
      <c r="F21" s="21">
        <v>6659557</v>
      </c>
      <c r="G21" s="22">
        <f t="shared" si="1"/>
        <v>5209</v>
      </c>
    </row>
    <row r="22" spans="1:7" s="2" customFormat="1" ht="12.75" x14ac:dyDescent="0.2">
      <c r="A22" s="19" t="s">
        <v>26</v>
      </c>
      <c r="B22" s="20">
        <v>5585724</v>
      </c>
      <c r="C22" s="21">
        <v>362242</v>
      </c>
      <c r="D22" s="20">
        <f t="shared" si="2"/>
        <v>5947966</v>
      </c>
      <c r="E22" s="20">
        <v>5936503</v>
      </c>
      <c r="F22" s="21">
        <v>5899717</v>
      </c>
      <c r="G22" s="22">
        <f t="shared" si="1"/>
        <v>11463</v>
      </c>
    </row>
    <row r="23" spans="1:7" s="24" customFormat="1" ht="12.75" x14ac:dyDescent="0.2">
      <c r="A23" s="19" t="s">
        <v>27</v>
      </c>
      <c r="B23" s="20">
        <f t="shared" ref="B23:F23" si="3">SUM(B24:B25)</f>
        <v>30757528394</v>
      </c>
      <c r="C23" s="20">
        <f t="shared" si="3"/>
        <v>2255492512</v>
      </c>
      <c r="D23" s="20">
        <f t="shared" si="3"/>
        <v>33013020906</v>
      </c>
      <c r="E23" s="20">
        <f t="shared" si="3"/>
        <v>32515650246</v>
      </c>
      <c r="F23" s="20">
        <f t="shared" si="3"/>
        <v>32050053223</v>
      </c>
      <c r="G23" s="22">
        <f t="shared" si="1"/>
        <v>497370660</v>
      </c>
    </row>
    <row r="24" spans="1:7" s="24" customFormat="1" ht="12" x14ac:dyDescent="0.2">
      <c r="A24" s="25" t="s">
        <v>28</v>
      </c>
      <c r="B24" s="26">
        <v>11869938320</v>
      </c>
      <c r="C24" s="27">
        <v>1281102121</v>
      </c>
      <c r="D24" s="28">
        <f t="shared" si="2"/>
        <v>13151040441</v>
      </c>
      <c r="E24" s="26">
        <v>12916661977</v>
      </c>
      <c r="F24" s="29">
        <v>12620976617</v>
      </c>
      <c r="G24" s="30">
        <f t="shared" si="1"/>
        <v>234378464</v>
      </c>
    </row>
    <row r="25" spans="1:7" s="24" customFormat="1" ht="12" x14ac:dyDescent="0.2">
      <c r="A25" s="25" t="s">
        <v>29</v>
      </c>
      <c r="B25" s="26">
        <v>18887590074</v>
      </c>
      <c r="C25" s="27">
        <v>974390391</v>
      </c>
      <c r="D25" s="28">
        <f t="shared" si="2"/>
        <v>19861980465</v>
      </c>
      <c r="E25" s="26">
        <v>19598988269</v>
      </c>
      <c r="F25" s="29">
        <v>19429076606</v>
      </c>
      <c r="G25" s="30">
        <f t="shared" si="1"/>
        <v>262992196</v>
      </c>
    </row>
    <row r="26" spans="1:7" s="2" customFormat="1" ht="12.75" x14ac:dyDescent="0.2">
      <c r="A26" s="19" t="s">
        <v>30</v>
      </c>
      <c r="B26" s="20">
        <v>2734972047</v>
      </c>
      <c r="C26" s="21">
        <v>415528499</v>
      </c>
      <c r="D26" s="20">
        <f t="shared" si="2"/>
        <v>3150500546</v>
      </c>
      <c r="E26" s="20">
        <v>3026410981</v>
      </c>
      <c r="F26" s="23">
        <v>3005503988</v>
      </c>
      <c r="G26" s="22">
        <f t="shared" si="1"/>
        <v>124089565</v>
      </c>
    </row>
    <row r="27" spans="1:7" s="2" customFormat="1" ht="12.75" x14ac:dyDescent="0.2">
      <c r="A27" s="19" t="s">
        <v>31</v>
      </c>
      <c r="B27" s="20">
        <v>29262006</v>
      </c>
      <c r="C27" s="21">
        <v>43082379</v>
      </c>
      <c r="D27" s="20">
        <f t="shared" si="2"/>
        <v>72344385</v>
      </c>
      <c r="E27" s="20">
        <v>71597769</v>
      </c>
      <c r="F27" s="23">
        <v>66916475</v>
      </c>
      <c r="G27" s="22">
        <f t="shared" si="1"/>
        <v>746616</v>
      </c>
    </row>
    <row r="28" spans="1:7" s="2" customFormat="1" ht="12.75" x14ac:dyDescent="0.2">
      <c r="A28" s="19" t="s">
        <v>32</v>
      </c>
      <c r="B28" s="20">
        <v>45712138</v>
      </c>
      <c r="C28" s="21">
        <v>127231503</v>
      </c>
      <c r="D28" s="20">
        <f t="shared" si="2"/>
        <v>172943641</v>
      </c>
      <c r="E28" s="20">
        <v>172175912</v>
      </c>
      <c r="F28" s="23">
        <v>171849437</v>
      </c>
      <c r="G28" s="22">
        <f t="shared" si="1"/>
        <v>767729</v>
      </c>
    </row>
    <row r="29" spans="1:7" s="2" customFormat="1" ht="12.75" x14ac:dyDescent="0.2">
      <c r="A29" s="19" t="s">
        <v>33</v>
      </c>
      <c r="B29" s="20">
        <v>175974484</v>
      </c>
      <c r="C29" s="21">
        <v>16036124</v>
      </c>
      <c r="D29" s="20">
        <f t="shared" si="2"/>
        <v>192010608</v>
      </c>
      <c r="E29" s="20">
        <v>178559764</v>
      </c>
      <c r="F29" s="23">
        <v>177147454</v>
      </c>
      <c r="G29" s="22">
        <f t="shared" si="1"/>
        <v>13450844</v>
      </c>
    </row>
    <row r="30" spans="1:7" s="2" customFormat="1" ht="12.75" x14ac:dyDescent="0.2">
      <c r="A30" s="19" t="s">
        <v>34</v>
      </c>
      <c r="B30" s="20">
        <v>2034061103</v>
      </c>
      <c r="C30" s="21">
        <v>144847389</v>
      </c>
      <c r="D30" s="20">
        <f t="shared" si="2"/>
        <v>2178908492</v>
      </c>
      <c r="E30" s="21">
        <v>2163332305</v>
      </c>
      <c r="F30" s="21">
        <v>1799747104</v>
      </c>
      <c r="G30" s="22">
        <f t="shared" si="1"/>
        <v>15576187</v>
      </c>
    </row>
    <row r="31" spans="1:7" s="2" customFormat="1" ht="12.75" x14ac:dyDescent="0.2">
      <c r="A31" s="19" t="s">
        <v>35</v>
      </c>
      <c r="B31" s="20">
        <v>130995227</v>
      </c>
      <c r="C31" s="21">
        <v>32167811</v>
      </c>
      <c r="D31" s="20">
        <f t="shared" si="2"/>
        <v>163163038</v>
      </c>
      <c r="E31" s="20">
        <v>161322701</v>
      </c>
      <c r="F31" s="23">
        <v>140821428</v>
      </c>
      <c r="G31" s="22">
        <f t="shared" si="1"/>
        <v>1840337</v>
      </c>
    </row>
    <row r="32" spans="1:7" s="2" customFormat="1" ht="12.75" x14ac:dyDescent="0.2">
      <c r="A32" s="19" t="s">
        <v>36</v>
      </c>
      <c r="B32" s="20">
        <v>108856766</v>
      </c>
      <c r="C32" s="31">
        <v>48435676</v>
      </c>
      <c r="D32" s="20">
        <f>B32+C32</f>
        <v>157292442</v>
      </c>
      <c r="E32" s="32">
        <v>152226208.00000006</v>
      </c>
      <c r="F32" s="31">
        <v>151342610</v>
      </c>
      <c r="G32" s="22">
        <f>D32-E32</f>
        <v>5066233.9999999404</v>
      </c>
    </row>
    <row r="33" spans="1:7" s="2" customFormat="1" ht="25.5" x14ac:dyDescent="0.2">
      <c r="A33" s="19" t="s">
        <v>37</v>
      </c>
      <c r="B33" s="20">
        <v>41449923</v>
      </c>
      <c r="C33" s="31">
        <v>1558703</v>
      </c>
      <c r="D33" s="20">
        <f>B33+C33</f>
        <v>43008626</v>
      </c>
      <c r="E33" s="32">
        <v>42971533</v>
      </c>
      <c r="F33" s="31">
        <v>42057569</v>
      </c>
      <c r="G33" s="22">
        <f>D33-E33</f>
        <v>37093</v>
      </c>
    </row>
    <row r="34" spans="1:7" s="2" customFormat="1" ht="12.75" x14ac:dyDescent="0.2">
      <c r="A34" s="19" t="s">
        <v>38</v>
      </c>
      <c r="B34" s="20">
        <v>63732778</v>
      </c>
      <c r="C34" s="31">
        <v>44503616</v>
      </c>
      <c r="D34" s="20">
        <f>B34+C34</f>
        <v>108236394</v>
      </c>
      <c r="E34" s="32">
        <v>105071307</v>
      </c>
      <c r="F34" s="31">
        <v>104566120</v>
      </c>
      <c r="G34" s="22">
        <f>D34-E34</f>
        <v>3165087</v>
      </c>
    </row>
    <row r="35" spans="1:7" s="2" customFormat="1" ht="12.75" x14ac:dyDescent="0.2">
      <c r="A35" s="19" t="s">
        <v>39</v>
      </c>
      <c r="B35" s="20">
        <v>101526094</v>
      </c>
      <c r="C35" s="31">
        <v>48513154</v>
      </c>
      <c r="D35" s="20">
        <f>B35+C35</f>
        <v>150039248</v>
      </c>
      <c r="E35" s="32">
        <v>141316682</v>
      </c>
      <c r="F35" s="32">
        <v>141023618</v>
      </c>
      <c r="G35" s="22">
        <f>D35-E35</f>
        <v>8722566</v>
      </c>
    </row>
    <row r="36" spans="1:7" s="2" customFormat="1" ht="12.75" x14ac:dyDescent="0.2">
      <c r="A36" s="19" t="s">
        <v>40</v>
      </c>
      <c r="B36" s="20">
        <v>231549655</v>
      </c>
      <c r="C36" s="31">
        <v>110003533</v>
      </c>
      <c r="D36" s="20">
        <f>B36+C36</f>
        <v>341553188</v>
      </c>
      <c r="E36" s="32">
        <v>337767726</v>
      </c>
      <c r="F36" s="32">
        <v>336732642</v>
      </c>
      <c r="G36" s="22">
        <f>D36-E36</f>
        <v>3785462</v>
      </c>
    </row>
    <row r="37" spans="1:7" s="2" customFormat="1" ht="12.75" x14ac:dyDescent="0.2">
      <c r="A37" s="19" t="s">
        <v>41</v>
      </c>
      <c r="B37" s="20">
        <v>104919467</v>
      </c>
      <c r="C37" s="21">
        <v>53452550</v>
      </c>
      <c r="D37" s="20">
        <f t="shared" si="2"/>
        <v>158372017</v>
      </c>
      <c r="E37" s="20">
        <v>149633400</v>
      </c>
      <c r="F37" s="23">
        <v>148769534</v>
      </c>
      <c r="G37" s="22">
        <f t="shared" si="1"/>
        <v>8738617</v>
      </c>
    </row>
    <row r="38" spans="1:7" s="2" customFormat="1" ht="12.75" x14ac:dyDescent="0.2">
      <c r="A38" s="19" t="s">
        <v>42</v>
      </c>
      <c r="B38" s="20">
        <v>6216144</v>
      </c>
      <c r="C38" s="31">
        <v>61987</v>
      </c>
      <c r="D38" s="20">
        <f t="shared" si="2"/>
        <v>6278131</v>
      </c>
      <c r="E38" s="32">
        <v>6185238</v>
      </c>
      <c r="F38" s="33">
        <v>6150931</v>
      </c>
      <c r="G38" s="22">
        <f t="shared" si="1"/>
        <v>92893</v>
      </c>
    </row>
    <row r="39" spans="1:7" s="2" customFormat="1" ht="12.75" x14ac:dyDescent="0.2">
      <c r="A39" s="19" t="s">
        <v>43</v>
      </c>
      <c r="B39" s="20">
        <v>24828737</v>
      </c>
      <c r="C39" s="31">
        <v>1122222</v>
      </c>
      <c r="D39" s="20">
        <f>B39+C39</f>
        <v>25950959</v>
      </c>
      <c r="E39" s="32">
        <v>25069165</v>
      </c>
      <c r="F39" s="33">
        <v>24862890</v>
      </c>
      <c r="G39" s="22">
        <f>D39-E39</f>
        <v>881794</v>
      </c>
    </row>
    <row r="40" spans="1:7" s="2" customFormat="1" ht="12.75" x14ac:dyDescent="0.2">
      <c r="A40" s="19" t="s">
        <v>44</v>
      </c>
      <c r="B40" s="20">
        <v>1617902903</v>
      </c>
      <c r="C40" s="31">
        <v>-44523438</v>
      </c>
      <c r="D40" s="20">
        <f t="shared" si="2"/>
        <v>1573379465</v>
      </c>
      <c r="E40" s="32">
        <v>1573379465</v>
      </c>
      <c r="F40" s="33">
        <v>1573099552</v>
      </c>
      <c r="G40" s="22">
        <f t="shared" si="1"/>
        <v>0</v>
      </c>
    </row>
    <row r="41" spans="1:7" s="2" customFormat="1" ht="12.75" x14ac:dyDescent="0.2">
      <c r="A41" s="19" t="s">
        <v>45</v>
      </c>
      <c r="B41" s="20">
        <v>2551372</v>
      </c>
      <c r="C41" s="31">
        <v>-437392</v>
      </c>
      <c r="D41" s="20">
        <f t="shared" si="2"/>
        <v>2113980</v>
      </c>
      <c r="E41" s="20">
        <v>2113980</v>
      </c>
      <c r="F41" s="20">
        <v>2113980</v>
      </c>
      <c r="G41" s="22">
        <f t="shared" si="1"/>
        <v>0</v>
      </c>
    </row>
    <row r="42" spans="1:7" s="2" customFormat="1" ht="12.75" x14ac:dyDescent="0.2">
      <c r="A42" s="19" t="s">
        <v>46</v>
      </c>
      <c r="B42" s="20">
        <v>1390484409</v>
      </c>
      <c r="C42" s="31">
        <v>269400566</v>
      </c>
      <c r="D42" s="20">
        <f t="shared" si="2"/>
        <v>1659884975</v>
      </c>
      <c r="E42" s="32">
        <v>1659884975</v>
      </c>
      <c r="F42" s="32">
        <v>1659884975</v>
      </c>
      <c r="G42" s="22">
        <f t="shared" si="1"/>
        <v>0</v>
      </c>
    </row>
    <row r="43" spans="1:7" s="2" customFormat="1" ht="12.75" x14ac:dyDescent="0.2">
      <c r="A43" s="19" t="s">
        <v>47</v>
      </c>
      <c r="B43" s="20">
        <v>7623051212</v>
      </c>
      <c r="C43" s="31">
        <v>-1243327586</v>
      </c>
      <c r="D43" s="20">
        <f t="shared" si="2"/>
        <v>6379723626</v>
      </c>
      <c r="E43" s="32">
        <v>0</v>
      </c>
      <c r="F43" s="32">
        <v>0</v>
      </c>
      <c r="G43" s="22">
        <f t="shared" si="1"/>
        <v>6379723626</v>
      </c>
    </row>
    <row r="44" spans="1:7" s="2" customFormat="1" ht="12.75" x14ac:dyDescent="0.2">
      <c r="A44" s="19" t="s">
        <v>48</v>
      </c>
      <c r="B44" s="20">
        <v>1350095483</v>
      </c>
      <c r="C44" s="31">
        <v>286750346</v>
      </c>
      <c r="D44" s="20">
        <f t="shared" si="2"/>
        <v>1636845829</v>
      </c>
      <c r="E44" s="32">
        <v>1636845829</v>
      </c>
      <c r="F44" s="33">
        <v>1636845829</v>
      </c>
      <c r="G44" s="22">
        <f t="shared" si="1"/>
        <v>0</v>
      </c>
    </row>
    <row r="45" spans="1:7" s="2" customFormat="1" ht="12.75" x14ac:dyDescent="0.2">
      <c r="A45" s="34" t="s">
        <v>49</v>
      </c>
      <c r="B45" s="35">
        <v>26231112366</v>
      </c>
      <c r="C45" s="36">
        <v>187275433</v>
      </c>
      <c r="D45" s="35">
        <f t="shared" si="2"/>
        <v>26418387799</v>
      </c>
      <c r="E45" s="37">
        <v>26418387799</v>
      </c>
      <c r="F45" s="38">
        <v>26415294250</v>
      </c>
      <c r="G45" s="39">
        <f t="shared" si="1"/>
        <v>0</v>
      </c>
    </row>
    <row r="46" spans="1:7" s="2" customFormat="1" ht="12.75" x14ac:dyDescent="0.2">
      <c r="A46" s="24" t="s">
        <v>50</v>
      </c>
      <c r="B46" s="40"/>
    </row>
    <row r="48" spans="1:7" x14ac:dyDescent="0.25">
      <c r="B48" s="18"/>
      <c r="C48" s="18"/>
      <c r="D48" s="18"/>
      <c r="E48" s="18"/>
      <c r="F48" s="18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2023-03-10T17:18:00Z</dcterms:created>
  <dcterms:modified xsi:type="dcterms:W3CDTF">2023-03-10T17:18:00Z</dcterms:modified>
</cp:coreProperties>
</file>