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BA94B957-FF7F-4307-B926-BC539381AD2C}" xr6:coauthVersionLast="40" xr6:coauthVersionMax="40" xr10:uidLastSave="{00000000-0000-0000-0000-000000000000}"/>
  <bookViews>
    <workbookView xWindow="0" yWindow="0" windowWidth="25200" windowHeight="11775" xr2:uid="{45F959ED-04E1-49C0-A0DF-994D18444AC5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C8" i="1" s="1"/>
  <c r="B27" i="1"/>
  <c r="B24" i="1"/>
  <c r="E24" i="1" s="1"/>
  <c r="F24" i="1" s="1"/>
  <c r="B22" i="1"/>
  <c r="E22" i="1" s="1"/>
  <c r="F22" i="1" s="1"/>
  <c r="E20" i="1"/>
  <c r="F20" i="1" s="1"/>
  <c r="B20" i="1"/>
  <c r="B18" i="1"/>
  <c r="E18" i="1" s="1"/>
  <c r="F1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A4" i="1"/>
  <c r="F29" i="1" l="1"/>
  <c r="F27" i="1" s="1"/>
  <c r="E27" i="1"/>
  <c r="F10" i="1"/>
  <c r="E10" i="1"/>
  <c r="B10" i="1"/>
  <c r="B8" i="1" s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<sst xmlns="http://schemas.openxmlformats.org/spreadsheetml/2006/main" count="30" uniqueCount="30">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</sst>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AE326290-8EF5-42A4-96B9-04E9C2A89743}"/>
    <cellStyle name="Normal 2 2" xfId="1" xr:uid="{3D35FB1B-8B22-4C1C-AA9C-EE5EF352C2CE}"/>
    <cellStyle name="Normal 3 2 2 2 3" xfId="2" xr:uid="{63CE0C92-FC55-49CF-B70B-6177584DBA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AUT&#211;NOMOS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V%20Autonomos\NOTAS%20(O.AUTONOMOS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452530188</v>
          </cell>
        </row>
        <row r="17">
          <cell r="C17">
            <v>10222942</v>
          </cell>
        </row>
        <row r="20">
          <cell r="C20">
            <v>0</v>
          </cell>
        </row>
        <row r="23">
          <cell r="C23">
            <v>679510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7534003</v>
          </cell>
        </row>
        <row r="44">
          <cell r="C44">
            <v>103220645</v>
          </cell>
        </row>
        <row r="47">
          <cell r="C47">
            <v>2128356576</v>
          </cell>
        </row>
        <row r="50">
          <cell r="C50">
            <v>1055382823</v>
          </cell>
        </row>
        <row r="53">
          <cell r="C53">
            <v>91774637</v>
          </cell>
        </row>
        <row r="56">
          <cell r="C56">
            <v>-9911240</v>
          </cell>
        </row>
        <row r="59">
          <cell r="C59">
            <v>506309428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290-7A95-4695-8E77-757836AA9EE5}">
  <sheetPr>
    <tabColor theme="0" tint="-0.14999847407452621"/>
    <pageSetUpPr fitToPage="1"/>
  </sheetPr>
  <dimension ref="A1:H106"/>
  <sheetViews>
    <sheetView showGridLines="0" tabSelected="1" workbookViewId="0">
      <selection sqref="A1:L99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2022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4346099512</v>
      </c>
      <c r="C8" s="12">
        <f t="shared" ref="C8:E8" si="0">SUM(C10+C27)</f>
        <v>114817269798</v>
      </c>
      <c r="D8" s="12">
        <f t="shared" si="0"/>
        <v>114541353401</v>
      </c>
      <c r="E8" s="11">
        <f t="shared" si="0"/>
        <v>4622015909</v>
      </c>
      <c r="F8" s="11">
        <f>SUM(E8-B8)</f>
        <v>275916397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463432640</v>
      </c>
      <c r="C10" s="17">
        <f t="shared" ref="C10:F10" si="1">SUM(C12:C24)</f>
        <v>112797633488</v>
      </c>
      <c r="D10" s="17">
        <f t="shared" si="1"/>
        <v>112803961128</v>
      </c>
      <c r="E10" s="16">
        <f t="shared" si="1"/>
        <v>457105000</v>
      </c>
      <c r="F10" s="16">
        <f t="shared" si="1"/>
        <v>-6327640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452530188</v>
      </c>
      <c r="C12" s="20">
        <v>111521013817</v>
      </c>
      <c r="D12" s="20">
        <v>111540159647</v>
      </c>
      <c r="E12" s="19">
        <f>SUM(B12+C12-D12)</f>
        <v>433384358</v>
      </c>
      <c r="F12" s="19">
        <f>SUM(E12-B12)</f>
        <v>-19145830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10222942</v>
      </c>
      <c r="C14" s="19">
        <v>1208788191</v>
      </c>
      <c r="D14" s="19">
        <v>1203650129</v>
      </c>
      <c r="E14" s="19">
        <f>SUM(B14+C14-D14)</f>
        <v>15361004</v>
      </c>
      <c r="F14" s="19">
        <f>SUM(E14-B14)</f>
        <v>5138062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67831480</v>
      </c>
      <c r="D16" s="19">
        <v>60151352</v>
      </c>
      <c r="E16" s="19">
        <f>SUM(B16+C16-D16)</f>
        <v>7680128</v>
      </c>
      <c r="F16" s="19">
        <f>SUM(E16-B16)</f>
        <v>7680128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679510</v>
      </c>
      <c r="C18" s="19">
        <v>0</v>
      </c>
      <c r="D18" s="19">
        <v>0</v>
      </c>
      <c r="E18" s="19">
        <f>SUM(B18+C18-D18)</f>
        <v>679510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v>0</v>
      </c>
      <c r="D20" s="19"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3882666872</v>
      </c>
      <c r="C27" s="17">
        <f>SUM(C29:C45)</f>
        <v>2019636310</v>
      </c>
      <c r="D27" s="17">
        <f>SUM(D29:D45)</f>
        <v>1737392273</v>
      </c>
      <c r="E27" s="16">
        <f>SUM(E29:E45)</f>
        <v>4164910909</v>
      </c>
      <c r="F27" s="16">
        <f>SUM(F29:F45)</f>
        <v>282244037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7534003</v>
      </c>
      <c r="C29" s="19">
        <v>103113356</v>
      </c>
      <c r="D29" s="19">
        <v>55445880</v>
      </c>
      <c r="E29" s="19">
        <f>SUM(B29+C29-D29)</f>
        <v>55201479</v>
      </c>
      <c r="F29" s="19">
        <f>SUM(E29-B29)</f>
        <v>47667476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103220645</v>
      </c>
      <c r="C31" s="19">
        <v>1538175</v>
      </c>
      <c r="D31" s="19">
        <v>4075738</v>
      </c>
      <c r="E31" s="19">
        <f>SUM(B31+C31-D31)</f>
        <v>100683082</v>
      </c>
      <c r="F31" s="19">
        <f>SUM(E31-B31)</f>
        <v>-2537563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2128356576</v>
      </c>
      <c r="C33" s="19">
        <v>686687685</v>
      </c>
      <c r="D33" s="19">
        <v>598940185</v>
      </c>
      <c r="E33" s="19">
        <f>SUM(B33+C33-D33)</f>
        <v>2216104076</v>
      </c>
      <c r="F33" s="19">
        <f>SUM(E33-B33)</f>
        <v>87747500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1055382823</v>
      </c>
      <c r="C35" s="19">
        <v>445618764</v>
      </c>
      <c r="D35" s="19">
        <v>222240110</v>
      </c>
      <c r="E35" s="19">
        <f>SUM(B35+C35-D35)</f>
        <v>1278761477</v>
      </c>
      <c r="F35" s="19">
        <f>SUM(E35-B35)</f>
        <v>223378654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91774637</v>
      </c>
      <c r="C37" s="19">
        <v>57155677</v>
      </c>
      <c r="D37" s="19">
        <v>30302495</v>
      </c>
      <c r="E37" s="19">
        <f>SUM(B37+C37-D37)</f>
        <v>118627819</v>
      </c>
      <c r="F37" s="19">
        <f>SUM(E37-B37)</f>
        <v>26853182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-9911240</v>
      </c>
      <c r="C39" s="19">
        <v>84296662</v>
      </c>
      <c r="D39" s="19">
        <v>148837084</v>
      </c>
      <c r="E39" s="19">
        <f>SUM(B39+C39-D39)</f>
        <v>-74451662</v>
      </c>
      <c r="F39" s="19">
        <f>SUM(E39-B39)</f>
        <v>-64540422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506309428</v>
      </c>
      <c r="C41" s="19">
        <v>635179623</v>
      </c>
      <c r="D41" s="19">
        <v>677550781</v>
      </c>
      <c r="E41" s="19">
        <f>SUM(B41+C41-D41)</f>
        <v>463938270</v>
      </c>
      <c r="F41" s="19">
        <f>SUM(E41-B41)</f>
        <v>-42371158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0</v>
      </c>
      <c r="C45" s="19">
        <v>6046368</v>
      </c>
      <c r="D45" s="19">
        <v>0</v>
      </c>
      <c r="E45" s="19">
        <f>SUM(B45+C45-D45)</f>
        <v>6046368</v>
      </c>
      <c r="F45" s="19">
        <f>SUM(E45-B45)</f>
        <v>6046368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2023-03-15T21:14:49Z</dcterms:created>
  <dcterms:modified xsi:type="dcterms:W3CDTF">2023-03-15T21:14:49Z</dcterms:modified>
</cp:coreProperties>
</file>