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1A57508A-53D4-4A5A-A2B6-2E385684FE29}" xr6:coauthVersionLast="40" xr6:coauthVersionMax="40" xr10:uidLastSave="{00000000-0000-0000-0000-000000000000}"/>
  <bookViews>
    <workbookView xWindow="0" yWindow="0" windowWidth="25200" windowHeight="11775" xr2:uid="{7F9F5424-8247-4ABA-96CE-96076FCBC4E3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7" i="1"/>
  <c r="E66" i="1"/>
  <c r="E65" i="1" s="1"/>
  <c r="D66" i="1"/>
  <c r="D65" i="1"/>
  <c r="E60" i="1"/>
  <c r="D60" i="1"/>
  <c r="E58" i="1"/>
  <c r="D58" i="1"/>
  <c r="D71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 s="1"/>
  <c r="D25" i="1"/>
  <c r="D24" i="1"/>
  <c r="D23" i="1"/>
  <c r="E22" i="1"/>
  <c r="D20" i="1"/>
  <c r="D19" i="1"/>
  <c r="D18" i="1"/>
  <c r="D17" i="1"/>
  <c r="D16" i="1"/>
  <c r="D15" i="1"/>
  <c r="D14" i="1"/>
  <c r="D10" i="1" s="1"/>
  <c r="D40" i="1" s="1"/>
  <c r="D73" i="1" s="1"/>
  <c r="D13" i="1"/>
  <c r="D12" i="1"/>
  <c r="D11" i="1"/>
  <c r="E10" i="1"/>
  <c r="E40" i="1" s="1"/>
  <c r="A4" i="1"/>
  <c r="E71" i="1" l="1"/>
  <c r="E73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<sst xmlns="http://schemas.openxmlformats.org/spreadsheetml/2006/main" count="63" uniqueCount="55">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</sst>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C4E18DAF-7D64-4A5F-8621-B444CB3399CB}"/>
    <cellStyle name="Normal 2 2" xfId="2" xr:uid="{A32B4D45-935D-45D9-9643-C730855361E0}"/>
    <cellStyle name="Normal 3 2 2 2 3" xfId="1" xr:uid="{0D57D85D-9E32-428E-8BAB-745F435AD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433384358</v>
          </cell>
          <cell r="C14">
            <v>452530188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179749619</v>
          </cell>
        </row>
        <row r="20">
          <cell r="D20">
            <v>0</v>
          </cell>
        </row>
        <row r="22">
          <cell r="D22">
            <v>4634242116</v>
          </cell>
        </row>
        <row r="24">
          <cell r="D24">
            <v>15331255</v>
          </cell>
        </row>
        <row r="37">
          <cell r="D37">
            <v>3040492360</v>
          </cell>
        </row>
        <row r="38">
          <cell r="D38">
            <v>142068523</v>
          </cell>
        </row>
        <row r="39">
          <cell r="D39">
            <v>1345508317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29215854</v>
          </cell>
        </row>
        <row r="44">
          <cell r="D44">
            <v>162006973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83765645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49BE-788B-46A3-9F9A-554AF9DAA370}">
  <sheetPr>
    <tabColor theme="0"/>
    <pageSetUpPr fitToPage="1"/>
  </sheetPr>
  <dimension ref="A1:G90"/>
  <sheetViews>
    <sheetView showGridLines="0" tabSelected="1" workbookViewId="0">
      <selection sqref="A1:L99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2.140625" style="3" customWidth="1"/>
    <col min="4" max="5" width="19.28515625" style="3" customWidth="1"/>
    <col min="6" max="7" width="11.42578125" style="49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2022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4829322990</v>
      </c>
      <c r="E10" s="18">
        <f>SUM(E11:E20)</f>
        <v>5272164520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179749619</v>
      </c>
      <c r="E17" s="20">
        <v>137462067</v>
      </c>
    </row>
    <row r="18" spans="1:5" s="2" customFormat="1" ht="12.75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SUM('[1]2EA'!D22)</f>
        <v>4634242116</v>
      </c>
      <c r="E19" s="23">
        <v>5127127635</v>
      </c>
    </row>
    <row r="20" spans="1:5" s="24" customFormat="1" ht="12.75" x14ac:dyDescent="0.2">
      <c r="A20" s="21"/>
      <c r="B20" s="21"/>
      <c r="C20" s="19" t="s">
        <v>18</v>
      </c>
      <c r="D20" s="20">
        <f>SUM('[1]2EA'!D24)</f>
        <v>15331255</v>
      </c>
      <c r="E20" s="20">
        <v>7574818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4803057672</v>
      </c>
      <c r="E22" s="18">
        <f>SUM(E23:E38)</f>
        <v>5763873360</v>
      </c>
    </row>
    <row r="23" spans="1:5" s="9" customFormat="1" ht="12.75" x14ac:dyDescent="0.25">
      <c r="A23" s="21"/>
      <c r="B23" s="21"/>
      <c r="C23" s="19" t="s">
        <v>20</v>
      </c>
      <c r="D23" s="23">
        <f>SUM('[1]2EA'!D37)</f>
        <v>3040492360</v>
      </c>
      <c r="E23" s="23">
        <v>3194859027</v>
      </c>
    </row>
    <row r="24" spans="1:5" s="9" customFormat="1" ht="12.75" x14ac:dyDescent="0.25">
      <c r="A24" s="21"/>
      <c r="B24" s="21"/>
      <c r="C24" s="19" t="s">
        <v>21</v>
      </c>
      <c r="D24" s="23">
        <f>SUM('[1]2EA'!D38)</f>
        <v>142068523</v>
      </c>
      <c r="E24" s="23">
        <v>293262333</v>
      </c>
    </row>
    <row r="25" spans="1:5" s="9" customFormat="1" ht="12.75" x14ac:dyDescent="0.25">
      <c r="A25" s="21"/>
      <c r="B25" s="21"/>
      <c r="C25" s="19" t="s">
        <v>22</v>
      </c>
      <c r="D25" s="23">
        <f>SUM('[1]2EA'!D39)</f>
        <v>1345508317</v>
      </c>
      <c r="E25" s="23">
        <v>1471549403</v>
      </c>
    </row>
    <row r="26" spans="1:5" s="2" customFormat="1" ht="12.75" x14ac:dyDescent="0.2">
      <c r="A26" s="25"/>
      <c r="B26" s="25"/>
      <c r="C26" s="19" t="s">
        <v>23</v>
      </c>
      <c r="D26" s="20">
        <f>SUM('[1]2EA'!D41)</f>
        <v>0</v>
      </c>
      <c r="E26" s="20">
        <v>15000</v>
      </c>
    </row>
    <row r="27" spans="1:5" s="2" customFormat="1" ht="12.75" x14ac:dyDescent="0.2">
      <c r="A27" s="25"/>
      <c r="B27" s="25"/>
      <c r="C27" s="19" t="s">
        <v>24</v>
      </c>
      <c r="D27" s="20">
        <f>SUM('[1]2EA'!D42)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SUM('[1]2EA'!D43)</f>
        <v>29215854</v>
      </c>
      <c r="E28" s="20">
        <v>43228442</v>
      </c>
    </row>
    <row r="29" spans="1:5" s="2" customFormat="1" ht="12.75" x14ac:dyDescent="0.2">
      <c r="A29" s="25"/>
      <c r="B29" s="25"/>
      <c r="C29" s="19" t="s">
        <v>26</v>
      </c>
      <c r="D29" s="20">
        <f>SUM('[1]2EA'!D44)</f>
        <v>162006973</v>
      </c>
      <c r="E29" s="20">
        <v>248688775</v>
      </c>
    </row>
    <row r="30" spans="1:5" s="2" customFormat="1" ht="12.75" x14ac:dyDescent="0.2">
      <c r="A30" s="25"/>
      <c r="B30" s="25"/>
      <c r="C30" s="19" t="s">
        <v>27</v>
      </c>
      <c r="D30" s="20">
        <f>SUM('[1]2EA'!D45)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SUM('[1]2EA'!D46)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SUM('[1]2EA'!D47)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SUM('[1]2EA'!D48)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SUM('[1]2EA'!D49)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SUM('[1]2EA'!D51)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SUM('[1]2EA'!D52)</f>
        <v>0</v>
      </c>
      <c r="E36" s="20">
        <v>0</v>
      </c>
    </row>
    <row r="37" spans="1:7" s="2" customFormat="1" ht="12.75" x14ac:dyDescent="0.2">
      <c r="A37" s="25"/>
      <c r="B37" s="25"/>
      <c r="C37" s="19" t="s">
        <v>34</v>
      </c>
      <c r="D37" s="20">
        <f>SUM('[1]2EA'!D53)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SUM('[1]2EA'!D60)</f>
        <v>83765645</v>
      </c>
      <c r="E38" s="20">
        <v>512270380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26265318</v>
      </c>
      <c r="E40" s="29">
        <f>SUM(E10-E22)</f>
        <v>-491708840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2" customFormat="1" x14ac:dyDescent="0.2">
      <c r="A43" s="31"/>
      <c r="B43" s="21"/>
      <c r="C43" s="21"/>
      <c r="D43" s="32"/>
      <c r="E43" s="32"/>
    </row>
    <row r="44" spans="1:7" s="2" customFormat="1" ht="12.75" x14ac:dyDescent="0.2">
      <c r="A44" s="17"/>
      <c r="B44" s="17" t="s">
        <v>8</v>
      </c>
      <c r="C44" s="17"/>
      <c r="D44" s="18">
        <f>SUM(D45:D47)</f>
        <v>995017907</v>
      </c>
      <c r="E44" s="18">
        <f>SUM(E45:E47)</f>
        <v>785235911</v>
      </c>
    </row>
    <row r="45" spans="1:7" s="2" customFormat="1" ht="12.75" x14ac:dyDescent="0.2">
      <c r="A45" s="19"/>
      <c r="B45" s="19"/>
      <c r="C45" s="19" t="s">
        <v>38</v>
      </c>
      <c r="D45" s="20">
        <v>363094047</v>
      </c>
      <c r="E45" s="20">
        <v>0</v>
      </c>
      <c r="F45" s="33"/>
      <c r="G45" s="33"/>
    </row>
    <row r="46" spans="1:7" s="2" customFormat="1" ht="12.75" x14ac:dyDescent="0.2">
      <c r="A46" s="19"/>
      <c r="B46" s="19"/>
      <c r="C46" s="19" t="s">
        <v>39</v>
      </c>
      <c r="D46" s="20">
        <v>0</v>
      </c>
      <c r="E46" s="20">
        <v>443943400</v>
      </c>
      <c r="F46" s="34"/>
      <c r="G46" s="34"/>
    </row>
    <row r="47" spans="1:7" s="2" customFormat="1" ht="12.75" x14ac:dyDescent="0.2">
      <c r="A47" s="19"/>
      <c r="B47" s="19"/>
      <c r="C47" s="19" t="s">
        <v>40</v>
      </c>
      <c r="D47" s="20">
        <v>631923860</v>
      </c>
      <c r="E47" s="20">
        <v>341292511</v>
      </c>
      <c r="F47" s="33"/>
      <c r="G47" s="33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776327329</v>
      </c>
      <c r="E49" s="18">
        <f>SUM(E50:E52)</f>
        <v>206511293</v>
      </c>
    </row>
    <row r="50" spans="1:7" s="2" customFormat="1" ht="12.75" x14ac:dyDescent="0.2">
      <c r="A50" s="19"/>
      <c r="B50" s="19"/>
      <c r="C50" s="19" t="s">
        <v>38</v>
      </c>
      <c r="D50" s="20">
        <v>450841547</v>
      </c>
      <c r="E50" s="20">
        <v>92758705</v>
      </c>
    </row>
    <row r="51" spans="1:7" s="2" customFormat="1" ht="12.75" x14ac:dyDescent="0.2">
      <c r="A51" s="19"/>
      <c r="B51" s="19"/>
      <c r="C51" s="19" t="s">
        <v>39</v>
      </c>
      <c r="D51" s="20">
        <v>223378654</v>
      </c>
      <c r="E51" s="20">
        <v>2209838</v>
      </c>
    </row>
    <row r="52" spans="1:7" s="2" customFormat="1" ht="12.75" x14ac:dyDescent="0.2">
      <c r="A52" s="19"/>
      <c r="B52" s="19"/>
      <c r="C52" s="19" t="s">
        <v>41</v>
      </c>
      <c r="D52" s="20">
        <v>102107128</v>
      </c>
      <c r="E52" s="20">
        <v>111542750</v>
      </c>
    </row>
    <row r="53" spans="1:7" s="3" customFormat="1" x14ac:dyDescent="0.25">
      <c r="A53" s="35"/>
      <c r="B53" s="35"/>
      <c r="C53" s="35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218690578</v>
      </c>
      <c r="E54" s="29">
        <f>SUM(E44-E49)</f>
        <v>578724618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2" customFormat="1" x14ac:dyDescent="0.2">
      <c r="A57" s="31"/>
      <c r="B57" s="21"/>
      <c r="C57" s="21"/>
      <c r="D57" s="20"/>
      <c r="E57" s="20"/>
    </row>
    <row r="58" spans="1:7" s="2" customFormat="1" ht="12.75" x14ac:dyDescent="0.2">
      <c r="A58" s="17"/>
      <c r="B58" s="17" t="s">
        <v>8</v>
      </c>
      <c r="C58" s="17"/>
      <c r="D58" s="18">
        <f>SUM(D61:D63)</f>
        <v>1092770</v>
      </c>
      <c r="E58" s="18">
        <f>SUM(E61:E63)</f>
        <v>19105493</v>
      </c>
    </row>
    <row r="59" spans="1:7" s="2" customFormat="1" ht="12.75" customHeight="1" x14ac:dyDescent="0.2">
      <c r="B59" s="21"/>
      <c r="C59" s="21"/>
      <c r="D59" s="36"/>
      <c r="E59" s="36"/>
    </row>
    <row r="60" spans="1:7" s="2" customFormat="1" ht="12.75" x14ac:dyDescent="0.2">
      <c r="B60" s="19"/>
      <c r="C60" s="19" t="s">
        <v>44</v>
      </c>
      <c r="D60" s="36">
        <f>SUM(D61)</f>
        <v>0</v>
      </c>
      <c r="E60" s="36">
        <f>SUM(E61:E61)</f>
        <v>0</v>
      </c>
    </row>
    <row r="61" spans="1:7" s="2" customFormat="1" ht="12.75" x14ac:dyDescent="0.2">
      <c r="B61" s="21"/>
      <c r="C61" s="19" t="s">
        <v>45</v>
      </c>
      <c r="D61" s="20">
        <v>0</v>
      </c>
      <c r="E61" s="20">
        <v>0</v>
      </c>
    </row>
    <row r="62" spans="1:7" s="2" customFormat="1" ht="12.75" x14ac:dyDescent="0.2">
      <c r="B62" s="21"/>
      <c r="C62" s="19" t="s">
        <v>46</v>
      </c>
      <c r="D62" s="20">
        <v>0</v>
      </c>
      <c r="E62" s="20">
        <v>0</v>
      </c>
    </row>
    <row r="63" spans="1:7" s="2" customFormat="1" ht="12.75" x14ac:dyDescent="0.2">
      <c r="B63" s="19"/>
      <c r="C63" s="19" t="s">
        <v>47</v>
      </c>
      <c r="D63" s="20">
        <v>1092770</v>
      </c>
      <c r="E63" s="20">
        <v>19105493</v>
      </c>
    </row>
    <row r="64" spans="1:7" s="2" customFormat="1" ht="5.0999999999999996" customHeight="1" x14ac:dyDescent="0.2">
      <c r="B64" s="21"/>
      <c r="C64" s="21"/>
      <c r="D64" s="20"/>
      <c r="E64" s="20"/>
    </row>
    <row r="65" spans="1:7" s="2" customFormat="1" ht="12.75" x14ac:dyDescent="0.2">
      <c r="A65" s="17"/>
      <c r="B65" s="17" t="s">
        <v>19</v>
      </c>
      <c r="C65" s="17"/>
      <c r="D65" s="18">
        <f>SUM(D67:D69)</f>
        <v>265194496</v>
      </c>
      <c r="E65" s="18">
        <f>E66+E69</f>
        <v>640544334</v>
      </c>
    </row>
    <row r="66" spans="1:7" s="2" customFormat="1" ht="12.75" x14ac:dyDescent="0.2">
      <c r="A66" s="19"/>
      <c r="C66" s="19" t="s">
        <v>48</v>
      </c>
      <c r="D66" s="36">
        <f>SUM(D67:D67)</f>
        <v>0</v>
      </c>
      <c r="E66" s="36">
        <f>SUM(E67:E67)</f>
        <v>0</v>
      </c>
    </row>
    <row r="67" spans="1:7" s="2" customFormat="1" ht="12.75" x14ac:dyDescent="0.2">
      <c r="A67" s="21"/>
      <c r="B67" s="21"/>
      <c r="C67" s="19" t="s">
        <v>45</v>
      </c>
      <c r="D67" s="20">
        <f>SUM('[1]2EA'!D54)</f>
        <v>0</v>
      </c>
      <c r="E67" s="20">
        <v>0</v>
      </c>
    </row>
    <row r="68" spans="1:7" s="2" customFormat="1" ht="12.75" x14ac:dyDescent="0.2">
      <c r="B68" s="21"/>
      <c r="C68" s="19" t="s">
        <v>46</v>
      </c>
      <c r="D68" s="20">
        <v>0</v>
      </c>
      <c r="E68" s="20">
        <v>0</v>
      </c>
    </row>
    <row r="69" spans="1:7" s="2" customFormat="1" ht="12.75" x14ac:dyDescent="0.2">
      <c r="A69" s="19"/>
      <c r="B69" s="19"/>
      <c r="C69" s="19" t="s">
        <v>49</v>
      </c>
      <c r="D69" s="20">
        <v>265194496</v>
      </c>
      <c r="E69" s="20">
        <v>640544334</v>
      </c>
    </row>
    <row r="70" spans="1:7" s="3" customFormat="1" ht="5.0999999999999996" customHeight="1" x14ac:dyDescent="0.25">
      <c r="A70" s="16"/>
      <c r="B70" s="16"/>
      <c r="C70" s="16"/>
      <c r="D70" s="12"/>
      <c r="E70" s="12"/>
      <c r="F70" s="2"/>
    </row>
    <row r="71" spans="1:7" s="3" customFormat="1" x14ac:dyDescent="0.25">
      <c r="A71" s="13" t="s">
        <v>50</v>
      </c>
      <c r="B71" s="14"/>
      <c r="C71" s="14"/>
      <c r="D71" s="29">
        <f>D58-D65</f>
        <v>-264101726</v>
      </c>
      <c r="E71" s="29">
        <f>E58-E65</f>
        <v>-621438841</v>
      </c>
      <c r="F71" s="24"/>
      <c r="G71" s="30"/>
    </row>
    <row r="72" spans="1:7" s="2" customFormat="1" ht="12.75" x14ac:dyDescent="0.2">
      <c r="A72" s="21"/>
      <c r="B72" s="21"/>
      <c r="C72" s="21"/>
      <c r="D72" s="20"/>
      <c r="E72" s="20"/>
    </row>
    <row r="73" spans="1:7" s="3" customFormat="1" ht="15.75" thickBot="1" x14ac:dyDescent="0.3">
      <c r="A73" s="37" t="s">
        <v>51</v>
      </c>
      <c r="B73" s="38"/>
      <c r="C73" s="38"/>
      <c r="D73" s="39">
        <f>D40+D54+D71</f>
        <v>-19145830</v>
      </c>
      <c r="E73" s="39">
        <f>E40+E54+E71</f>
        <v>-534423063</v>
      </c>
      <c r="F73" s="2"/>
    </row>
    <row r="74" spans="1:7" s="2" customFormat="1" ht="15.75" thickBot="1" x14ac:dyDescent="0.25">
      <c r="A74" s="40" t="s">
        <v>52</v>
      </c>
      <c r="B74" s="41"/>
      <c r="C74" s="41"/>
      <c r="D74" s="42">
        <f>SUM('[1]1ESF'!C14)</f>
        <v>452530188</v>
      </c>
      <c r="E74" s="42">
        <v>986953251</v>
      </c>
    </row>
    <row r="75" spans="1:7" s="2" customFormat="1" x14ac:dyDescent="0.2">
      <c r="A75" s="43" t="s">
        <v>53</v>
      </c>
      <c r="B75" s="44"/>
      <c r="C75" s="44"/>
      <c r="D75" s="45">
        <f>SUM('[1]1ESF'!B14)</f>
        <v>433384358</v>
      </c>
      <c r="E75" s="45">
        <v>452530188</v>
      </c>
    </row>
    <row r="76" spans="1:7" s="3" customFormat="1" ht="4.5" customHeight="1" x14ac:dyDescent="0.25">
      <c r="A76" s="46"/>
      <c r="B76" s="46"/>
      <c r="C76" s="46"/>
      <c r="D76" s="46"/>
      <c r="E76" s="46"/>
      <c r="F76" s="2"/>
    </row>
    <row r="77" spans="1:7" s="3" customFormat="1" ht="12.75" customHeight="1" x14ac:dyDescent="0.25">
      <c r="A77" s="47" t="s">
        <v>54</v>
      </c>
      <c r="B77" s="48"/>
      <c r="C77" s="48"/>
      <c r="F77" s="2"/>
    </row>
    <row r="78" spans="1:7" s="49" customFormat="1" x14ac:dyDescent="0.25">
      <c r="A78" s="3"/>
      <c r="B78" s="3"/>
      <c r="C78" s="3"/>
      <c r="F78" s="2"/>
      <c r="G78" s="3"/>
    </row>
    <row r="79" spans="1:7" s="49" customFormat="1" x14ac:dyDescent="0.25">
      <c r="A79" s="3"/>
      <c r="B79" s="3"/>
      <c r="C79" s="3"/>
      <c r="D79" s="50"/>
      <c r="E79" s="50"/>
      <c r="F79" s="2"/>
      <c r="G79" s="3"/>
    </row>
    <row r="80" spans="1:7" s="49" customFormat="1" x14ac:dyDescent="0.25">
      <c r="A80" s="3"/>
      <c r="B80" s="3"/>
      <c r="C80" s="51"/>
      <c r="D80" s="50"/>
      <c r="E80" s="50"/>
      <c r="F80" s="2"/>
      <c r="G80" s="3"/>
    </row>
    <row r="81" spans="1:7" s="49" customFormat="1" x14ac:dyDescent="0.25">
      <c r="A81" s="3"/>
      <c r="B81" s="3"/>
      <c r="C81" s="52"/>
      <c r="D81" s="53"/>
      <c r="E81" s="53"/>
      <c r="F81" s="2"/>
      <c r="G81" s="3"/>
    </row>
    <row r="82" spans="1:7" s="49" customFormat="1" x14ac:dyDescent="0.25">
      <c r="A82" s="3"/>
      <c r="B82" s="3"/>
      <c r="C82" s="54"/>
      <c r="D82" s="53"/>
      <c r="E82" s="53"/>
      <c r="F82" s="2"/>
      <c r="G82" s="3"/>
    </row>
    <row r="83" spans="1:7" s="49" customFormat="1" x14ac:dyDescent="0.25">
      <c r="A83" s="3"/>
      <c r="B83" s="3"/>
      <c r="C83" s="3"/>
      <c r="D83" s="55"/>
      <c r="E83" s="56"/>
      <c r="F83" s="2"/>
      <c r="G83" s="3"/>
    </row>
    <row r="84" spans="1:7" s="49" customFormat="1" x14ac:dyDescent="0.25">
      <c r="A84" s="3"/>
      <c r="B84" s="3"/>
      <c r="C84" s="3"/>
    </row>
    <row r="87" spans="1:7" x14ac:dyDescent="0.25">
      <c r="C87" s="51"/>
      <c r="D87" s="57"/>
    </row>
    <row r="88" spans="1:7" x14ac:dyDescent="0.25">
      <c r="C88" s="51"/>
      <c r="D88" s="57"/>
    </row>
    <row r="89" spans="1:7" x14ac:dyDescent="0.25">
      <c r="C89" s="51"/>
      <c r="D89" s="57"/>
    </row>
    <row r="90" spans="1:7" x14ac:dyDescent="0.25">
      <c r="C90" s="58"/>
      <c r="D90" s="59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2023-03-15T21:14:48Z</dcterms:created>
  <dcterms:modified xsi:type="dcterms:W3CDTF">2023-03-15T21:14:49Z</dcterms:modified>
</cp:coreProperties>
</file>