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8ACD41A3-3892-4B59-A618-2F68FFE691B6}" xr6:coauthVersionLast="40" xr6:coauthVersionMax="40" xr10:uidLastSave="{00000000-0000-0000-0000-000000000000}"/>
  <bookViews>
    <workbookView xWindow="0" yWindow="0" windowWidth="25200" windowHeight="11775" xr2:uid="{1B7E39F2-4FBB-4487-ACD2-7FB734CDD225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C68" i="1"/>
  <c r="D67" i="1"/>
  <c r="C67" i="1"/>
  <c r="C66" i="1"/>
  <c r="D65" i="1"/>
  <c r="D62" i="1" s="1"/>
  <c r="C64" i="1"/>
  <c r="C62" i="1" s="1"/>
  <c r="D60" i="1"/>
  <c r="C60" i="1"/>
  <c r="C59" i="1"/>
  <c r="D58" i="1"/>
  <c r="C58" i="1"/>
  <c r="C56" i="1" s="1"/>
  <c r="C54" i="1" s="1"/>
  <c r="D56" i="1"/>
  <c r="D54" i="1" s="1"/>
  <c r="C52" i="1"/>
  <c r="C51" i="1"/>
  <c r="D50" i="1"/>
  <c r="D49" i="1"/>
  <c r="C49" i="1"/>
  <c r="D48" i="1"/>
  <c r="C48" i="1"/>
  <c r="C45" i="1" s="1"/>
  <c r="D47" i="1"/>
  <c r="D45" i="1"/>
  <c r="D43" i="1"/>
  <c r="C42" i="1"/>
  <c r="C41" i="1"/>
  <c r="D40" i="1"/>
  <c r="C40" i="1"/>
  <c r="D39" i="1"/>
  <c r="C39" i="1"/>
  <c r="D38" i="1"/>
  <c r="C38" i="1"/>
  <c r="D37" i="1"/>
  <c r="D34" i="1" s="1"/>
  <c r="D32" i="1" s="1"/>
  <c r="C37" i="1"/>
  <c r="C34" i="1" s="1"/>
  <c r="D36" i="1"/>
  <c r="D30" i="1"/>
  <c r="D29" i="1"/>
  <c r="C29" i="1"/>
  <c r="C28" i="1"/>
  <c r="C27" i="1"/>
  <c r="D26" i="1"/>
  <c r="D25" i="1"/>
  <c r="D20" i="1" s="1"/>
  <c r="D24" i="1"/>
  <c r="C23" i="1"/>
  <c r="C20" i="1" s="1"/>
  <c r="D22" i="1"/>
  <c r="D18" i="1"/>
  <c r="C18" i="1"/>
  <c r="D17" i="1"/>
  <c r="C17" i="1"/>
  <c r="C16" i="1"/>
  <c r="D15" i="1"/>
  <c r="D14" i="1"/>
  <c r="D10" i="1" s="1"/>
  <c r="D8" i="1" s="1"/>
  <c r="D13" i="1"/>
  <c r="C12" i="1"/>
  <c r="C10" i="1"/>
  <c r="A4" i="1"/>
  <c r="C32" i="1" l="1"/>
  <c r="C8" i="1"/>
  <c r="F8" i="1" s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<sst xmlns="http://schemas.openxmlformats.org/spreadsheetml/2006/main" count="58" uniqueCount="58">
  <si>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</si>
  <si>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ÓRGANOS AUTÓNOMOS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</si>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</sst>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0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3" fillId="0" borderId="0" xfId="2"/>
    <xf numFmtId="0" fontId="1" fillId="0" borderId="0" xfId="1" applyAlignment="1">
      <alignment horizontal="left" vertical="top"/>
    </xf>
    <xf numFmtId="164" fontId="3" fillId="0" borderId="0" xfId="1" applyNumberFormat="1" applyFont="1"/>
    <xf numFmtId="164" fontId="1" fillId="0" borderId="0" xfId="1" applyNumberFormat="1" applyAlignment="1">
      <alignment horizontal="left" vertical="top"/>
    </xf>
    <xf numFmtId="0" fontId="3" fillId="0" borderId="0" xfId="1" applyFont="1" applyAlignment="1">
      <alignment horizontal="right"/>
    </xf>
  </cellXfs>
  <cellStyles count="3">
    <cellStyle name="Normal" xfId="0" builtinId="0"/>
    <cellStyle name="Normal 17" xfId="2" xr:uid="{99082A3A-0D5A-464F-AB93-CF78433A801F}"/>
    <cellStyle name="Normal 2 2" xfId="1" xr:uid="{C365AA7B-A9B9-4469-9F21-CFFE486AC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AUT&#211;NOMOS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V%20Autonomos\NOTAS%20(O.AUTONOMOS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433384358</v>
          </cell>
          <cell r="C14">
            <v>452530188</v>
          </cell>
          <cell r="F14">
            <v>288044620</v>
          </cell>
          <cell r="G14">
            <v>355703552</v>
          </cell>
        </row>
        <row r="17">
          <cell r="B17">
            <v>15361004</v>
          </cell>
          <cell r="C17">
            <v>10222942</v>
          </cell>
          <cell r="F17">
            <v>0</v>
          </cell>
          <cell r="G17">
            <v>0</v>
          </cell>
        </row>
        <row r="20">
          <cell r="B20">
            <v>7680128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785141</v>
          </cell>
          <cell r="G32">
            <v>266743</v>
          </cell>
        </row>
        <row r="35">
          <cell r="F35">
            <v>2149601</v>
          </cell>
          <cell r="G35">
            <v>17772757</v>
          </cell>
        </row>
        <row r="41">
          <cell r="B41">
            <v>55201479</v>
          </cell>
          <cell r="C41">
            <v>7534003</v>
          </cell>
          <cell r="F41">
            <v>1718363</v>
          </cell>
          <cell r="G41">
            <v>1959270</v>
          </cell>
        </row>
        <row r="44">
          <cell r="B44">
            <v>100683082</v>
          </cell>
          <cell r="C44">
            <v>103220645</v>
          </cell>
          <cell r="F44">
            <v>0</v>
          </cell>
          <cell r="G44">
            <v>0</v>
          </cell>
        </row>
        <row r="47">
          <cell r="B47">
            <v>2216104076</v>
          </cell>
          <cell r="C47">
            <v>2128356576</v>
          </cell>
          <cell r="F47">
            <v>0</v>
          </cell>
          <cell r="G47">
            <v>0</v>
          </cell>
        </row>
        <row r="50">
          <cell r="B50">
            <v>1278761477</v>
          </cell>
          <cell r="C50">
            <v>1055382823</v>
          </cell>
          <cell r="F50">
            <v>1600693595</v>
          </cell>
          <cell r="G50">
            <v>1781790724</v>
          </cell>
        </row>
        <row r="53">
          <cell r="B53">
            <v>118627819</v>
          </cell>
          <cell r="C53">
            <v>91774637</v>
          </cell>
          <cell r="F53">
            <v>22719</v>
          </cell>
          <cell r="G53">
            <v>22719</v>
          </cell>
        </row>
        <row r="56">
          <cell r="B56">
            <v>-74451662</v>
          </cell>
          <cell r="C56">
            <v>-9911240</v>
          </cell>
          <cell r="F56">
            <v>2409425</v>
          </cell>
          <cell r="G56">
            <v>2409425</v>
          </cell>
        </row>
        <row r="59">
          <cell r="B59">
            <v>463938270</v>
          </cell>
          <cell r="C59">
            <v>506309428</v>
          </cell>
        </row>
        <row r="62">
          <cell r="B62">
            <v>0</v>
          </cell>
          <cell r="C62">
            <v>0</v>
          </cell>
        </row>
        <row r="65">
          <cell r="B65">
            <v>6046368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73954377</v>
          </cell>
          <cell r="G72">
            <v>45880730</v>
          </cell>
        </row>
        <row r="74">
          <cell r="F74">
            <v>0</v>
          </cell>
          <cell r="G74">
            <v>0</v>
          </cell>
        </row>
        <row r="78">
          <cell r="F78">
            <v>26265318</v>
          </cell>
          <cell r="G78">
            <v>-491708840</v>
          </cell>
        </row>
        <row r="80">
          <cell r="F80">
            <v>2272291290</v>
          </cell>
          <cell r="G80">
            <v>2278320972</v>
          </cell>
        </row>
        <row r="82">
          <cell r="F82">
            <v>353402028</v>
          </cell>
          <cell r="G82">
            <v>353402028</v>
          </cell>
        </row>
        <row r="84">
          <cell r="F84">
            <v>0</v>
          </cell>
          <cell r="G84">
            <v>0</v>
          </cell>
        </row>
        <row r="86">
          <cell r="F86">
            <v>279432</v>
          </cell>
          <cell r="G86">
            <v>279432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09D42-3233-4127-8D4F-9646595E463A}">
  <sheetPr>
    <tabColor theme="0" tint="-0.14999847407452621"/>
    <pageSetUpPr fitToPage="1"/>
  </sheetPr>
  <dimension ref="A1:H95"/>
  <sheetViews>
    <sheetView showGridLines="0" tabSelected="1" topLeftCell="A61" zoomScale="110" zoomScaleNormal="110" workbookViewId="0">
      <selection sqref="A1:L99"/>
    </sheetView>
  </sheetViews>
  <sheetFormatPr baseColWidth="10" defaultRowHeight="15" x14ac:dyDescent="0.25"/>
  <cols>
    <col min="1" max="1" width="1.85546875" style="3" customWidth="1"/>
    <col min="2" max="2" width="104.7109375" style="3" customWidth="1"/>
    <col min="3" max="4" width="24.7109375" style="47" customWidth="1"/>
    <col min="5" max="6" width="11.42578125" style="45"/>
    <col min="7" max="7" width="15.28515625" style="45" bestFit="1" customWidth="1"/>
    <col min="8" max="8" width="11.42578125" style="45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DICIEMBRE DE 2022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7" t="s">
        <v>6</v>
      </c>
      <c r="E6" s="2"/>
    </row>
    <row r="7" spans="1:7" s="8" customFormat="1" ht="3.95" customHeight="1" x14ac:dyDescent="0.25">
      <c r="B7" s="9"/>
      <c r="C7" s="10"/>
      <c r="D7" s="10"/>
      <c r="E7" s="11"/>
    </row>
    <row r="8" spans="1:7" s="8" customFormat="1" x14ac:dyDescent="0.25">
      <c r="A8" s="12" t="s">
        <v>7</v>
      </c>
      <c r="B8" s="13"/>
      <c r="C8" s="14">
        <f>SUM(C10+C20)</f>
        <v>128594973</v>
      </c>
      <c r="D8" s="15">
        <f>SUM(D10+D20)</f>
        <v>404511370</v>
      </c>
      <c r="E8" s="11"/>
      <c r="F8" s="16">
        <f>SUM(D8-C8)</f>
        <v>275916397</v>
      </c>
      <c r="G8" s="17"/>
    </row>
    <row r="9" spans="1:7" s="8" customFormat="1" ht="7.5" customHeight="1" x14ac:dyDescent="0.25">
      <c r="B9" s="18"/>
      <c r="C9" s="19"/>
      <c r="D9" s="19"/>
      <c r="E9" s="11"/>
    </row>
    <row r="10" spans="1:7" s="24" customFormat="1" ht="12.75" x14ac:dyDescent="0.25">
      <c r="A10" s="20"/>
      <c r="B10" s="21" t="s">
        <v>8</v>
      </c>
      <c r="C10" s="22">
        <f>SUM(C12:C18)</f>
        <v>19145830</v>
      </c>
      <c r="D10" s="22">
        <f>SUM(D12:D18)</f>
        <v>12818190</v>
      </c>
      <c r="E10" s="23"/>
    </row>
    <row r="11" spans="1:7" s="24" customFormat="1" ht="3" customHeight="1" x14ac:dyDescent="0.25">
      <c r="B11" s="18"/>
      <c r="C11" s="25"/>
      <c r="D11" s="25"/>
      <c r="E11" s="23"/>
    </row>
    <row r="12" spans="1:7" s="24" customFormat="1" ht="12.75" x14ac:dyDescent="0.25">
      <c r="B12" s="26" t="s">
        <v>9</v>
      </c>
      <c r="C12" s="27">
        <f>SUM('[1]1ESF'!C14-'[1]1ESF'!B14)</f>
        <v>19145830</v>
      </c>
      <c r="D12" s="27">
        <v>0</v>
      </c>
      <c r="E12" s="23"/>
    </row>
    <row r="13" spans="1:7" s="24" customFormat="1" ht="12.75" x14ac:dyDescent="0.25">
      <c r="B13" s="26" t="s">
        <v>10</v>
      </c>
      <c r="C13" s="27">
        <v>0</v>
      </c>
      <c r="D13" s="27">
        <f>SUM('[1]1ESF'!B17-'[1]1ESF'!C17)</f>
        <v>5138062</v>
      </c>
      <c r="E13" s="23"/>
    </row>
    <row r="14" spans="1:7" s="24" customFormat="1" ht="12.75" x14ac:dyDescent="0.25">
      <c r="B14" s="26" t="s">
        <v>11</v>
      </c>
      <c r="C14" s="27">
        <v>0</v>
      </c>
      <c r="D14" s="27">
        <f>SUM('[1]1ESF'!B20-'[1]1ESF'!C20)</f>
        <v>7680128</v>
      </c>
      <c r="E14" s="23"/>
    </row>
    <row r="15" spans="1:7" s="24" customFormat="1" ht="12.75" customHeight="1" x14ac:dyDescent="0.25">
      <c r="B15" s="26" t="s">
        <v>12</v>
      </c>
      <c r="C15" s="27">
        <v>0</v>
      </c>
      <c r="D15" s="27">
        <f>SUM('[1]1ESF'!B23-'[1]1ESF'!C23)</f>
        <v>0</v>
      </c>
      <c r="E15" s="23"/>
    </row>
    <row r="16" spans="1:7" s="24" customFormat="1" ht="12.75" x14ac:dyDescent="0.25">
      <c r="B16" s="26" t="s">
        <v>13</v>
      </c>
      <c r="C16" s="27">
        <f>SUM('[1]1ESF'!C26-'[1]1ESF'!B26)</f>
        <v>0</v>
      </c>
      <c r="D16" s="27">
        <v>0</v>
      </c>
      <c r="E16" s="23"/>
    </row>
    <row r="17" spans="1:7" s="24" customFormat="1" ht="12.75" x14ac:dyDescent="0.25">
      <c r="B17" s="26" t="s">
        <v>14</v>
      </c>
      <c r="C17" s="27">
        <f>SUM('[1]1ESF'!C29-'[1]1ESF'!B29)</f>
        <v>0</v>
      </c>
      <c r="D17" s="27">
        <f>SUM('[1]1ESF'!B29-'[1]1ESF'!C29)</f>
        <v>0</v>
      </c>
      <c r="E17" s="23"/>
      <c r="G17" s="28"/>
    </row>
    <row r="18" spans="1:7" s="24" customFormat="1" ht="12.75" x14ac:dyDescent="0.25">
      <c r="B18" s="26" t="s">
        <v>15</v>
      </c>
      <c r="C18" s="27">
        <f>SUM('[1]1ESF'!C32-'[1]1ESF'!B32)</f>
        <v>0</v>
      </c>
      <c r="D18" s="27">
        <f>SUM('[1]1ESF'!B32-'[1]1ESF'!C32)</f>
        <v>0</v>
      </c>
      <c r="E18" s="23"/>
      <c r="G18" s="28"/>
    </row>
    <row r="19" spans="1:7" s="24" customFormat="1" ht="12.75" x14ac:dyDescent="0.25">
      <c r="B19" s="26"/>
      <c r="C19" s="29"/>
      <c r="D19" s="29"/>
      <c r="E19" s="23"/>
    </row>
    <row r="20" spans="1:7" s="24" customFormat="1" ht="12.75" x14ac:dyDescent="0.25">
      <c r="A20" s="20"/>
      <c r="B20" s="21" t="s">
        <v>16</v>
      </c>
      <c r="C20" s="22">
        <f>SUM(C22:C30)</f>
        <v>109449143</v>
      </c>
      <c r="D20" s="22">
        <f>SUM(D22:D30)</f>
        <v>391693180</v>
      </c>
      <c r="E20" s="23"/>
    </row>
    <row r="21" spans="1:7" s="24" customFormat="1" ht="3" customHeight="1" x14ac:dyDescent="0.25">
      <c r="B21" s="18"/>
      <c r="C21" s="30"/>
      <c r="D21" s="29"/>
      <c r="E21" s="23"/>
    </row>
    <row r="22" spans="1:7" s="31" customFormat="1" ht="12.75" x14ac:dyDescent="0.25">
      <c r="B22" s="26" t="s">
        <v>17</v>
      </c>
      <c r="C22" s="27">
        <v>0</v>
      </c>
      <c r="D22" s="29">
        <f>SUM('[1]1ESF'!B41-'[1]1ESF'!C41)</f>
        <v>47667476</v>
      </c>
      <c r="E22" s="11"/>
    </row>
    <row r="23" spans="1:7" s="24" customFormat="1" ht="12.75" x14ac:dyDescent="0.25">
      <c r="B23" s="26" t="s">
        <v>18</v>
      </c>
      <c r="C23" s="27">
        <f>SUM('[1]1ESF'!C44-'[1]1ESF'!B44)</f>
        <v>2537563</v>
      </c>
      <c r="D23" s="27">
        <v>0</v>
      </c>
      <c r="E23" s="23"/>
      <c r="G23" s="32"/>
    </row>
    <row r="24" spans="1:7" s="24" customFormat="1" ht="12.75" x14ac:dyDescent="0.25">
      <c r="B24" s="26" t="s">
        <v>19</v>
      </c>
      <c r="C24" s="27">
        <v>0</v>
      </c>
      <c r="D24" s="27">
        <f>SUM('[1]1ESF'!B47-'[1]1ESF'!C47)</f>
        <v>87747500</v>
      </c>
      <c r="E24" s="23"/>
      <c r="G24" s="32"/>
    </row>
    <row r="25" spans="1:7" s="24" customFormat="1" ht="12.75" x14ac:dyDescent="0.25">
      <c r="B25" s="26" t="s">
        <v>20</v>
      </c>
      <c r="C25" s="27">
        <v>0</v>
      </c>
      <c r="D25" s="27">
        <f>SUM('[1]1ESF'!B50-'[1]1ESF'!C50)</f>
        <v>223378654</v>
      </c>
      <c r="E25" s="23"/>
      <c r="G25" s="32"/>
    </row>
    <row r="26" spans="1:7" s="31" customFormat="1" ht="12.75" x14ac:dyDescent="0.25">
      <c r="B26" s="26" t="s">
        <v>21</v>
      </c>
      <c r="C26" s="27">
        <v>0</v>
      </c>
      <c r="D26" s="27">
        <f>SUM('[1]1ESF'!B53-'[1]1ESF'!C53)</f>
        <v>26853182</v>
      </c>
      <c r="E26" s="11"/>
    </row>
    <row r="27" spans="1:7" s="31" customFormat="1" ht="12.75" x14ac:dyDescent="0.25">
      <c r="B27" s="26" t="s">
        <v>22</v>
      </c>
      <c r="C27" s="27">
        <f>SUM('[1]1ESF'!C56-'[1]1ESF'!B56)</f>
        <v>64540422</v>
      </c>
      <c r="D27" s="27">
        <v>0</v>
      </c>
      <c r="E27" s="11"/>
    </row>
    <row r="28" spans="1:7" s="31" customFormat="1" ht="12.75" x14ac:dyDescent="0.25">
      <c r="B28" s="26" t="s">
        <v>23</v>
      </c>
      <c r="C28" s="27">
        <f>SUM('[1]1ESF'!C59-'[1]1ESF'!B59)</f>
        <v>42371158</v>
      </c>
      <c r="D28" s="27">
        <v>0</v>
      </c>
      <c r="E28" s="11"/>
    </row>
    <row r="29" spans="1:7" s="31" customFormat="1" ht="12.75" x14ac:dyDescent="0.25">
      <c r="B29" s="26" t="s">
        <v>24</v>
      </c>
      <c r="C29" s="27">
        <f>SUM('[1]1ESF'!C62-'[1]1ESF'!B62)</f>
        <v>0</v>
      </c>
      <c r="D29" s="27">
        <f>SUM('[1]1ESF'!B62-'[1]1ESF'!C62)</f>
        <v>0</v>
      </c>
      <c r="E29" s="11"/>
    </row>
    <row r="30" spans="1:7" s="31" customFormat="1" ht="12.75" x14ac:dyDescent="0.25">
      <c r="B30" s="26" t="s">
        <v>25</v>
      </c>
      <c r="C30" s="27">
        <v>0</v>
      </c>
      <c r="D30" s="27">
        <f>SUM('[1]1ESF'!B65-'[1]1ESF'!C65)</f>
        <v>6046368</v>
      </c>
      <c r="E30" s="11"/>
    </row>
    <row r="31" spans="1:7" s="24" customFormat="1" ht="12.75" x14ac:dyDescent="0.25">
      <c r="B31" s="33"/>
      <c r="C31" s="29"/>
      <c r="D31" s="29"/>
      <c r="E31" s="23"/>
    </row>
    <row r="32" spans="1:7" s="8" customFormat="1" x14ac:dyDescent="0.25">
      <c r="A32" s="12" t="s">
        <v>26</v>
      </c>
      <c r="B32" s="13"/>
      <c r="C32" s="14">
        <f>SUM(C34+C45)</f>
        <v>518398</v>
      </c>
      <c r="D32" s="15">
        <f>SUM(D34+D45)</f>
        <v>264620124</v>
      </c>
      <c r="E32" s="11"/>
      <c r="F32" s="16"/>
      <c r="G32" s="17"/>
    </row>
    <row r="33" spans="1:7" s="8" customFormat="1" ht="7.5" customHeight="1" x14ac:dyDescent="0.25">
      <c r="B33" s="18"/>
      <c r="C33" s="29"/>
      <c r="D33" s="29"/>
      <c r="E33" s="11"/>
      <c r="G33" s="16"/>
    </row>
    <row r="34" spans="1:7" s="24" customFormat="1" ht="12.75" x14ac:dyDescent="0.25">
      <c r="A34" s="20"/>
      <c r="B34" s="21" t="s">
        <v>27</v>
      </c>
      <c r="C34" s="22">
        <f>SUM(C36:C43)</f>
        <v>518398</v>
      </c>
      <c r="D34" s="22">
        <f>SUM(D36:D43)</f>
        <v>83282088</v>
      </c>
      <c r="E34" s="23"/>
    </row>
    <row r="35" spans="1:7" s="24" customFormat="1" ht="3" customHeight="1" x14ac:dyDescent="0.25">
      <c r="B35" s="18"/>
      <c r="C35" s="29"/>
      <c r="D35" s="30"/>
      <c r="E35" s="23"/>
    </row>
    <row r="36" spans="1:7" s="24" customFormat="1" ht="12.75" x14ac:dyDescent="0.25">
      <c r="B36" s="26" t="s">
        <v>28</v>
      </c>
      <c r="C36" s="27">
        <v>0</v>
      </c>
      <c r="D36" s="27">
        <f>SUM('[1]1ESF'!G14-'[1]1ESF'!F14)</f>
        <v>67658932</v>
      </c>
      <c r="E36" s="23"/>
    </row>
    <row r="37" spans="1:7" s="24" customFormat="1" ht="12.75" customHeight="1" x14ac:dyDescent="0.25">
      <c r="B37" s="34" t="s">
        <v>29</v>
      </c>
      <c r="C37" s="27">
        <f>SUM('[1]1ESF'!F17-'[1]1ESF'!G17)</f>
        <v>0</v>
      </c>
      <c r="D37" s="27">
        <f>SUM('[1]1ESF'!G17-'[1]1ESF'!F17)</f>
        <v>0</v>
      </c>
      <c r="E37" s="23"/>
    </row>
    <row r="38" spans="1:7" s="24" customFormat="1" ht="12.75" customHeight="1" x14ac:dyDescent="0.25">
      <c r="B38" s="34" t="s">
        <v>30</v>
      </c>
      <c r="C38" s="27">
        <f>SUM('[1]1ESF'!F20-'[1]1ESF'!G20)</f>
        <v>0</v>
      </c>
      <c r="D38" s="27">
        <f>SUM('[1]1ESF'!G20-'[1]1ESF'!F20)</f>
        <v>0</v>
      </c>
      <c r="E38" s="23"/>
    </row>
    <row r="39" spans="1:7" s="24" customFormat="1" ht="12.75" customHeight="1" x14ac:dyDescent="0.25">
      <c r="B39" s="34" t="s">
        <v>31</v>
      </c>
      <c r="C39" s="27">
        <f>SUM('[1]1ESF'!F23-'[1]1ESF'!G23)</f>
        <v>0</v>
      </c>
      <c r="D39" s="27">
        <f>SUM('[1]1ESF'!G23-'[1]1ESF'!F23)</f>
        <v>0</v>
      </c>
      <c r="E39" s="23"/>
    </row>
    <row r="40" spans="1:7" s="24" customFormat="1" ht="12.75" customHeight="1" x14ac:dyDescent="0.25">
      <c r="B40" s="34" t="s">
        <v>32</v>
      </c>
      <c r="C40" s="27">
        <f>SUM('[1]1ESF'!F26-'[1]1ESF'!G26)</f>
        <v>0</v>
      </c>
      <c r="D40" s="27">
        <f>SUM('[1]1ESF'!G26-'[1]1ESF'!F26)</f>
        <v>0</v>
      </c>
      <c r="E40" s="23"/>
    </row>
    <row r="41" spans="1:7" s="24" customFormat="1" ht="12.75" x14ac:dyDescent="0.25">
      <c r="B41" s="26" t="s">
        <v>33</v>
      </c>
      <c r="C41" s="27">
        <f>SUM('[1]1ESF'!F29-'[1]1ESF'!G29)</f>
        <v>0</v>
      </c>
      <c r="D41" s="27">
        <v>0</v>
      </c>
      <c r="E41" s="23"/>
    </row>
    <row r="42" spans="1:7" s="24" customFormat="1" ht="12.75" x14ac:dyDescent="0.25">
      <c r="B42" s="35" t="s">
        <v>34</v>
      </c>
      <c r="C42" s="27">
        <f>SUM('[1]1ESF'!F32-'[1]1ESF'!G32)</f>
        <v>518398</v>
      </c>
      <c r="D42" s="27">
        <v>0</v>
      </c>
      <c r="E42" s="23"/>
    </row>
    <row r="43" spans="1:7" s="24" customFormat="1" ht="12.75" x14ac:dyDescent="0.25">
      <c r="B43" s="35" t="s">
        <v>35</v>
      </c>
      <c r="C43" s="27">
        <v>0</v>
      </c>
      <c r="D43" s="27">
        <f>SUM('[1]1ESF'!G35-'[1]1ESF'!F35)</f>
        <v>15623156</v>
      </c>
      <c r="E43" s="23"/>
    </row>
    <row r="44" spans="1:7" s="24" customFormat="1" ht="12.75" x14ac:dyDescent="0.25">
      <c r="B44" s="23"/>
      <c r="C44" s="29"/>
      <c r="D44" s="29"/>
      <c r="E44" s="23"/>
    </row>
    <row r="45" spans="1:7" s="24" customFormat="1" ht="12.75" x14ac:dyDescent="0.25">
      <c r="A45" s="20"/>
      <c r="B45" s="21" t="s">
        <v>36</v>
      </c>
      <c r="C45" s="22">
        <f>SUM(C47:C52)</f>
        <v>0</v>
      </c>
      <c r="D45" s="22">
        <f>SUM(D47:D52)</f>
        <v>181338036</v>
      </c>
      <c r="E45" s="23"/>
    </row>
    <row r="46" spans="1:7" s="36" customFormat="1" ht="3" customHeight="1" x14ac:dyDescent="0.25">
      <c r="B46" s="18"/>
      <c r="C46" s="37">
        <v>0</v>
      </c>
      <c r="D46" s="30"/>
      <c r="E46" s="23"/>
    </row>
    <row r="47" spans="1:7" s="38" customFormat="1" ht="12.75" x14ac:dyDescent="0.2">
      <c r="B47" s="26" t="s">
        <v>37</v>
      </c>
      <c r="C47" s="27">
        <v>0</v>
      </c>
      <c r="D47" s="27">
        <f>SUM('[1]1ESF'!G41-'[1]1ESF'!F41)</f>
        <v>240907</v>
      </c>
      <c r="E47" s="2"/>
    </row>
    <row r="48" spans="1:7" s="38" customFormat="1" ht="12.75" customHeight="1" x14ac:dyDescent="0.2">
      <c r="B48" s="26" t="s">
        <v>38</v>
      </c>
      <c r="C48" s="27">
        <f>SUM('[1]1ESF'!F44-'[1]1ESF'!G44)</f>
        <v>0</v>
      </c>
      <c r="D48" s="27">
        <f>SUM('[1]1ESF'!G44-'[1]1ESF'!F44)</f>
        <v>0</v>
      </c>
      <c r="E48" s="2"/>
    </row>
    <row r="49" spans="1:7" s="38" customFormat="1" ht="12.75" x14ac:dyDescent="0.2">
      <c r="B49" s="26" t="s">
        <v>39</v>
      </c>
      <c r="C49" s="27">
        <f>SUM('[1]1ESF'!F47-'[1]1ESF'!G47)</f>
        <v>0</v>
      </c>
      <c r="D49" s="27">
        <f>SUM('[1]1ESF'!G47-'[1]1ESF'!F47)</f>
        <v>0</v>
      </c>
      <c r="E49" s="2"/>
    </row>
    <row r="50" spans="1:7" s="38" customFormat="1" ht="12.75" x14ac:dyDescent="0.2">
      <c r="B50" s="26" t="s">
        <v>40</v>
      </c>
      <c r="C50" s="27">
        <v>0</v>
      </c>
      <c r="D50" s="27">
        <f>SUM('[1]1ESF'!G50-'[1]1ESF'!F50)</f>
        <v>181097129</v>
      </c>
      <c r="E50" s="2"/>
    </row>
    <row r="51" spans="1:7" s="38" customFormat="1" ht="12.75" x14ac:dyDescent="0.2">
      <c r="B51" s="39" t="s">
        <v>41</v>
      </c>
      <c r="C51" s="27">
        <f>SUM('[1]1ESF'!F53-'[1]1ESF'!G53)</f>
        <v>0</v>
      </c>
      <c r="D51" s="27">
        <v>0</v>
      </c>
      <c r="E51" s="2"/>
    </row>
    <row r="52" spans="1:7" s="38" customFormat="1" ht="12.75" x14ac:dyDescent="0.2">
      <c r="B52" s="39" t="s">
        <v>42</v>
      </c>
      <c r="C52" s="27">
        <f>SUM('[1]1ESF'!F56-'[1]1ESF'!G56)</f>
        <v>0</v>
      </c>
      <c r="D52" s="27">
        <v>0</v>
      </c>
      <c r="E52" s="2"/>
    </row>
    <row r="53" spans="1:7" s="3" customFormat="1" ht="12.75" x14ac:dyDescent="0.2">
      <c r="B53" s="18"/>
      <c r="C53" s="29"/>
      <c r="D53" s="29"/>
      <c r="E53" s="2"/>
    </row>
    <row r="54" spans="1:7" s="8" customFormat="1" x14ac:dyDescent="0.25">
      <c r="A54" s="12" t="s">
        <v>43</v>
      </c>
      <c r="B54" s="13"/>
      <c r="C54" s="14">
        <f>SUM(C56+C62)</f>
        <v>546047805</v>
      </c>
      <c r="D54" s="15">
        <f>SUM(D56+D62)</f>
        <v>6029682</v>
      </c>
      <c r="E54" s="11"/>
      <c r="F54" s="16"/>
      <c r="G54" s="17"/>
    </row>
    <row r="55" spans="1:7" s="3" customFormat="1" ht="12.75" x14ac:dyDescent="0.2">
      <c r="B55" s="18"/>
      <c r="C55" s="29"/>
      <c r="D55" s="30"/>
      <c r="E55" s="2"/>
    </row>
    <row r="56" spans="1:7" s="24" customFormat="1" ht="12.75" x14ac:dyDescent="0.25">
      <c r="A56" s="20"/>
      <c r="B56" s="21" t="s">
        <v>44</v>
      </c>
      <c r="C56" s="22">
        <f>SUM(C58:C60)</f>
        <v>28073647</v>
      </c>
      <c r="D56" s="22">
        <f>SUM(D58:D60)</f>
        <v>0</v>
      </c>
      <c r="E56" s="23"/>
    </row>
    <row r="57" spans="1:7" s="3" customFormat="1" ht="3" customHeight="1" x14ac:dyDescent="0.2">
      <c r="B57" s="33"/>
      <c r="C57" s="29"/>
      <c r="D57" s="30"/>
      <c r="E57" s="2"/>
    </row>
    <row r="58" spans="1:7" s="3" customFormat="1" ht="12.75" customHeight="1" x14ac:dyDescent="0.2">
      <c r="B58" s="40" t="s">
        <v>45</v>
      </c>
      <c r="C58" s="27">
        <f>SUM('[1]1ESF'!F70-'[1]1ESF'!G70)</f>
        <v>0</v>
      </c>
      <c r="D58" s="27">
        <f>SUM('[1]1ESF'!G70-'[1]1ESF'!F70)</f>
        <v>0</v>
      </c>
      <c r="E58" s="2"/>
    </row>
    <row r="59" spans="1:7" s="3" customFormat="1" ht="12.75" x14ac:dyDescent="0.2">
      <c r="B59" s="40" t="s">
        <v>46</v>
      </c>
      <c r="C59" s="27">
        <f>SUM('[1]1ESF'!F72-'[1]1ESF'!G72)</f>
        <v>28073647</v>
      </c>
      <c r="D59" s="27">
        <v>0</v>
      </c>
      <c r="E59" s="2"/>
    </row>
    <row r="60" spans="1:7" s="3" customFormat="1" ht="12.75" x14ac:dyDescent="0.2">
      <c r="B60" s="40" t="s">
        <v>47</v>
      </c>
      <c r="C60" s="27">
        <f>SUM('[1]1ESF'!F74-'[1]1ESF'!G74)</f>
        <v>0</v>
      </c>
      <c r="D60" s="27">
        <f>SUM('[1]1ESF'!G74-'[1]1ESF'!F74)</f>
        <v>0</v>
      </c>
      <c r="E60" s="2"/>
    </row>
    <row r="61" spans="1:7" s="3" customFormat="1" ht="12.75" x14ac:dyDescent="0.2">
      <c r="B61" s="40"/>
      <c r="C61" s="29"/>
      <c r="D61" s="30"/>
      <c r="E61" s="2"/>
    </row>
    <row r="62" spans="1:7" s="24" customFormat="1" ht="12.75" x14ac:dyDescent="0.25">
      <c r="A62" s="20"/>
      <c r="B62" s="21" t="s">
        <v>48</v>
      </c>
      <c r="C62" s="22">
        <f>SUM(C64:C68)</f>
        <v>517974158</v>
      </c>
      <c r="D62" s="22">
        <f>SUM(D64:D68)</f>
        <v>6029682</v>
      </c>
      <c r="E62" s="23"/>
    </row>
    <row r="63" spans="1:7" s="3" customFormat="1" ht="3" customHeight="1" x14ac:dyDescent="0.2">
      <c r="B63" s="33"/>
      <c r="C63" s="29"/>
      <c r="D63" s="30"/>
      <c r="E63" s="2"/>
    </row>
    <row r="64" spans="1:7" s="3" customFormat="1" ht="12.75" x14ac:dyDescent="0.2">
      <c r="B64" s="40" t="s">
        <v>49</v>
      </c>
      <c r="C64" s="27">
        <f>SUM('[1]1ESF'!F78-'[1]1ESF'!G78)</f>
        <v>517974158</v>
      </c>
      <c r="D64" s="27">
        <v>0</v>
      </c>
      <c r="E64" s="2"/>
    </row>
    <row r="65" spans="1:5" s="3" customFormat="1" ht="12.75" x14ac:dyDescent="0.2">
      <c r="B65" s="40" t="s">
        <v>50</v>
      </c>
      <c r="C65" s="27">
        <v>0</v>
      </c>
      <c r="D65" s="27">
        <f>SUM('[1]1ESF'!G80-'[1]1ESF'!F80)</f>
        <v>6029682</v>
      </c>
      <c r="E65" s="2"/>
    </row>
    <row r="66" spans="1:5" s="3" customFormat="1" ht="12.75" customHeight="1" x14ac:dyDescent="0.2">
      <c r="B66" s="40" t="s">
        <v>51</v>
      </c>
      <c r="C66" s="27">
        <f>SUM('[1]1ESF'!F82-'[1]1ESF'!G82)</f>
        <v>0</v>
      </c>
      <c r="D66" s="27">
        <v>0</v>
      </c>
      <c r="E66" s="2"/>
    </row>
    <row r="67" spans="1:5" s="3" customFormat="1" ht="12.75" customHeight="1" x14ac:dyDescent="0.2">
      <c r="B67" s="40" t="s">
        <v>52</v>
      </c>
      <c r="C67" s="27">
        <f>SUM('[1]1ESF'!F84-'[1]1ESF'!G84)</f>
        <v>0</v>
      </c>
      <c r="D67" s="27">
        <f>SUM('[1]1ESF'!G84-'[1]1ESF'!F84)</f>
        <v>0</v>
      </c>
      <c r="E67" s="2"/>
    </row>
    <row r="68" spans="1:5" s="3" customFormat="1" ht="12.75" customHeight="1" x14ac:dyDescent="0.2">
      <c r="B68" s="40" t="s">
        <v>53</v>
      </c>
      <c r="C68" s="27">
        <f>SUM('[1]1ESF'!F86-'[1]1ESF'!G86)</f>
        <v>0</v>
      </c>
      <c r="D68" s="27">
        <v>0</v>
      </c>
      <c r="E68" s="2"/>
    </row>
    <row r="69" spans="1:5" s="3" customFormat="1" ht="12.75" customHeight="1" x14ac:dyDescent="0.2">
      <c r="B69" s="40"/>
      <c r="C69" s="25"/>
      <c r="D69" s="30"/>
      <c r="E69" s="2"/>
    </row>
    <row r="70" spans="1:5" s="24" customFormat="1" ht="12.75" x14ac:dyDescent="0.25">
      <c r="A70" s="20"/>
      <c r="B70" s="21" t="s">
        <v>54</v>
      </c>
      <c r="C70" s="22">
        <f>SUM(C71:D72)</f>
        <v>0</v>
      </c>
      <c r="D70" s="22">
        <f>SUM(D71:E72)</f>
        <v>0</v>
      </c>
      <c r="E70" s="23"/>
    </row>
    <row r="71" spans="1:5" s="3" customFormat="1" ht="12.75" x14ac:dyDescent="0.2">
      <c r="B71" s="39" t="s">
        <v>55</v>
      </c>
      <c r="C71" s="27">
        <f>SUM('[1]1ESF'!F90-'[1]1ESF'!G90)</f>
        <v>0</v>
      </c>
      <c r="D71" s="27">
        <f>SUM('[1]1ESF'!G90-'[1]1ESF'!F90)</f>
        <v>0</v>
      </c>
      <c r="E71" s="2"/>
    </row>
    <row r="72" spans="1:5" s="3" customFormat="1" ht="12.75" x14ac:dyDescent="0.2">
      <c r="B72" s="39" t="s">
        <v>56</v>
      </c>
      <c r="C72" s="27">
        <f>SUM('[1]1ESF'!F92-'[1]1ESF'!G92)</f>
        <v>0</v>
      </c>
      <c r="D72" s="27">
        <f>SUM('[1]1ESF'!G92-'[1]1ESF'!F92)</f>
        <v>0</v>
      </c>
      <c r="E72" s="2"/>
    </row>
    <row r="73" spans="1:5" s="3" customFormat="1" ht="3.75" customHeight="1" x14ac:dyDescent="0.2">
      <c r="A73" s="41"/>
      <c r="B73" s="42"/>
      <c r="C73" s="43"/>
      <c r="D73" s="43"/>
      <c r="E73" s="2"/>
    </row>
    <row r="74" spans="1:5" s="45" customFormat="1" ht="12.75" customHeight="1" x14ac:dyDescent="0.2">
      <c r="A74" s="3" t="s">
        <v>57</v>
      </c>
      <c r="B74" s="44"/>
      <c r="C74" s="44"/>
      <c r="D74" s="44"/>
    </row>
    <row r="75" spans="1:5" s="45" customFormat="1" ht="12.75" x14ac:dyDescent="0.2">
      <c r="A75" s="3"/>
      <c r="B75" s="46"/>
      <c r="C75" s="47"/>
      <c r="D75" s="48"/>
    </row>
    <row r="76" spans="1:5" s="45" customFormat="1" ht="12.75" x14ac:dyDescent="0.2">
      <c r="A76" s="3"/>
      <c r="B76" s="3"/>
      <c r="C76" s="47"/>
      <c r="D76" s="47"/>
    </row>
    <row r="77" spans="1:5" s="45" customFormat="1" ht="12.75" x14ac:dyDescent="0.2">
      <c r="A77" s="3"/>
      <c r="B77" s="49"/>
      <c r="C77" s="47"/>
      <c r="D77" s="47"/>
    </row>
    <row r="78" spans="1:5" s="45" customFormat="1" ht="12.75" x14ac:dyDescent="0.2">
      <c r="A78" s="3"/>
      <c r="B78" s="49"/>
      <c r="C78" s="47"/>
      <c r="D78" s="47"/>
    </row>
    <row r="79" spans="1:5" s="45" customFormat="1" ht="12.75" x14ac:dyDescent="0.2">
      <c r="A79" s="3"/>
      <c r="B79" s="49"/>
      <c r="C79" s="47"/>
      <c r="D79" s="47"/>
    </row>
    <row r="80" spans="1:5" s="45" customFormat="1" ht="12.75" x14ac:dyDescent="0.2">
      <c r="A80" s="3"/>
      <c r="B80" s="49"/>
      <c r="C80" s="47"/>
      <c r="D80" s="47"/>
    </row>
    <row r="81" spans="1:4" s="45" customFormat="1" ht="12.75" x14ac:dyDescent="0.2">
      <c r="A81" s="3"/>
      <c r="B81" s="3"/>
      <c r="C81" s="47"/>
      <c r="D81" s="47"/>
    </row>
    <row r="82" spans="1:4" s="45" customFormat="1" ht="12.75" x14ac:dyDescent="0.2">
      <c r="A82" s="3"/>
      <c r="B82" s="49"/>
      <c r="C82" s="47"/>
      <c r="D82" s="47"/>
    </row>
    <row r="83" spans="1:4" s="45" customFormat="1" ht="12.75" x14ac:dyDescent="0.2">
      <c r="A83" s="3"/>
      <c r="B83" s="3"/>
      <c r="C83" s="47"/>
      <c r="D83" s="47"/>
    </row>
    <row r="84" spans="1:4" s="45" customFormat="1" ht="12.75" x14ac:dyDescent="0.2">
      <c r="A84" s="3"/>
      <c r="B84" s="49"/>
      <c r="C84" s="47"/>
      <c r="D84" s="47"/>
    </row>
    <row r="85" spans="1:4" s="45" customFormat="1" ht="12.75" x14ac:dyDescent="0.2">
      <c r="A85" s="3"/>
      <c r="B85" s="3"/>
      <c r="C85" s="47"/>
      <c r="D85" s="47"/>
    </row>
    <row r="86" spans="1:4" s="45" customFormat="1" ht="12.75" x14ac:dyDescent="0.2">
      <c r="A86" s="3"/>
      <c r="B86" s="3"/>
      <c r="C86" s="47"/>
      <c r="D86" s="47"/>
    </row>
    <row r="87" spans="1:4" s="45" customFormat="1" ht="12.75" x14ac:dyDescent="0.2">
      <c r="A87" s="3"/>
      <c r="B87" s="3"/>
      <c r="C87" s="47"/>
      <c r="D87" s="47"/>
    </row>
    <row r="88" spans="1:4" s="45" customFormat="1" ht="12.75" x14ac:dyDescent="0.2">
      <c r="A88" s="3"/>
      <c r="B88" s="3"/>
      <c r="C88" s="47"/>
      <c r="D88" s="47"/>
    </row>
    <row r="89" spans="1:4" s="45" customFormat="1" ht="12.75" x14ac:dyDescent="0.2">
      <c r="A89" s="3"/>
      <c r="B89" s="3"/>
      <c r="C89" s="47"/>
      <c r="D89" s="47"/>
    </row>
    <row r="90" spans="1:4" s="45" customFormat="1" ht="12.75" x14ac:dyDescent="0.2">
      <c r="A90" s="3"/>
      <c r="B90" s="3"/>
      <c r="C90" s="47"/>
      <c r="D90" s="47"/>
    </row>
    <row r="91" spans="1:4" s="45" customFormat="1" ht="12.75" x14ac:dyDescent="0.2">
      <c r="A91" s="3"/>
      <c r="B91" s="3"/>
      <c r="C91" s="47"/>
      <c r="D91" s="47"/>
    </row>
    <row r="92" spans="1:4" s="45" customFormat="1" ht="12.75" x14ac:dyDescent="0.2">
      <c r="A92" s="3"/>
      <c r="B92" s="3"/>
      <c r="C92" s="47"/>
      <c r="D92" s="47"/>
    </row>
    <row r="93" spans="1:4" s="45" customFormat="1" ht="12.75" x14ac:dyDescent="0.2">
      <c r="A93" s="3"/>
      <c r="B93" s="3"/>
      <c r="C93" s="47"/>
      <c r="D93" s="47"/>
    </row>
    <row r="94" spans="1:4" s="45" customFormat="1" ht="12.75" x14ac:dyDescent="0.2">
      <c r="A94" s="3"/>
      <c r="B94" s="3"/>
      <c r="C94" s="47"/>
      <c r="D94" s="47"/>
    </row>
    <row r="95" spans="1:4" s="45" customFormat="1" ht="12.75" x14ac:dyDescent="0.2">
      <c r="A95" s="3"/>
      <c r="B95" s="3"/>
      <c r="C95" s="47"/>
      <c r="D95" s="47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2023-03-15T21:14:48Z</dcterms:created>
  <dcterms:modified xsi:type="dcterms:W3CDTF">2023-03-15T21:14:48Z</dcterms:modified>
</cp:coreProperties>
</file>