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72E296AC-BCDE-41D3-B186-368CBAAB1E86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Órganos Autónomos" sheetId="42" r:id="rId1"/>
  </sheets>
  <definedNames>
    <definedName name="_xlnm.Print_Titles" localSheetId="0">'Órganos Autónomos'!$3:$9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42" l="1"/>
  <c r="O31" i="42"/>
  <c r="O30" i="42"/>
  <c r="O29" i="42"/>
  <c r="N28" i="42"/>
  <c r="N27" i="42" s="1"/>
  <c r="M28" i="42"/>
  <c r="L28" i="42"/>
  <c r="L27" i="42" s="1"/>
  <c r="L23" i="42" s="1"/>
  <c r="K28" i="42"/>
  <c r="K27" i="42" s="1"/>
  <c r="J28" i="42"/>
  <c r="J27" i="42" s="1"/>
  <c r="I28" i="42"/>
  <c r="H28" i="42"/>
  <c r="H27" i="42" s="1"/>
  <c r="M27" i="42"/>
  <c r="I27" i="42"/>
  <c r="O26" i="42"/>
  <c r="O25" i="42" s="1"/>
  <c r="O24" i="42" s="1"/>
  <c r="N25" i="42"/>
  <c r="M25" i="42"/>
  <c r="M24" i="42" s="1"/>
  <c r="L25" i="42"/>
  <c r="K25" i="42"/>
  <c r="K24" i="42" s="1"/>
  <c r="J25" i="42"/>
  <c r="J24" i="42" s="1"/>
  <c r="I25" i="42"/>
  <c r="I24" i="42" s="1"/>
  <c r="H25" i="42"/>
  <c r="N24" i="42"/>
  <c r="L24" i="42"/>
  <c r="H24" i="42"/>
  <c r="O20" i="42"/>
  <c r="O19" i="42"/>
  <c r="N18" i="42"/>
  <c r="N17" i="42" s="1"/>
  <c r="N13" i="42" s="1"/>
  <c r="M18" i="42"/>
  <c r="M17" i="42" s="1"/>
  <c r="L18" i="42"/>
  <c r="L17" i="42" s="1"/>
  <c r="L13" i="42" s="1"/>
  <c r="K18" i="42"/>
  <c r="K17" i="42" s="1"/>
  <c r="J18" i="42"/>
  <c r="J17" i="42" s="1"/>
  <c r="I18" i="42"/>
  <c r="I17" i="42" s="1"/>
  <c r="H18" i="42"/>
  <c r="H17" i="42"/>
  <c r="H13" i="42" s="1"/>
  <c r="O16" i="42"/>
  <c r="O15" i="42" s="1"/>
  <c r="O14" i="42" s="1"/>
  <c r="N15" i="42"/>
  <c r="M15" i="42"/>
  <c r="L15" i="42"/>
  <c r="K15" i="42"/>
  <c r="K14" i="42" s="1"/>
  <c r="K13" i="42" s="1"/>
  <c r="J15" i="42"/>
  <c r="J14" i="42" s="1"/>
  <c r="I15" i="42"/>
  <c r="H15" i="42"/>
  <c r="N14" i="42"/>
  <c r="M14" i="42"/>
  <c r="L14" i="42"/>
  <c r="I14" i="42"/>
  <c r="H14" i="42"/>
  <c r="O10" i="42"/>
  <c r="N10" i="42"/>
  <c r="M10" i="42"/>
  <c r="L10" i="42"/>
  <c r="K10" i="42"/>
  <c r="J10" i="42"/>
  <c r="I10" i="42"/>
  <c r="H10" i="42"/>
  <c r="H23" i="42" l="1"/>
  <c r="J13" i="42"/>
  <c r="J23" i="42"/>
  <c r="N23" i="42"/>
  <c r="I13" i="42"/>
  <c r="M13" i="42"/>
  <c r="O18" i="42"/>
  <c r="O17" i="42" s="1"/>
  <c r="O28" i="42"/>
  <c r="O27" i="42" s="1"/>
  <c r="O13" i="42"/>
  <c r="O23" i="42"/>
  <c r="I23" i="42"/>
  <c r="K23" i="42"/>
  <c r="M23" i="42"/>
</calcChain>
</file>

<file path=xl/sharedStrings.xml><?xml version="1.0" encoding="utf-8"?>
<sst xmlns="http://schemas.openxmlformats.org/spreadsheetml/2006/main" count="57" uniqueCount="51">
  <si>
    <t>TOTAL</t>
  </si>
  <si>
    <t>PRESUPUESTO DEVENGADO</t>
  </si>
  <si>
    <t>Recursos del Ejercicio</t>
  </si>
  <si>
    <t>ÓRGANOS AUTÓNOMOS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</si>
  <si>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</si>
  <si>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</si>
  <si>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</si>
  <si>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</si>
  <si>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</si>
  <si>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Ramo 33 Aportaciones Federales para Entidades Federativas y Municipios</t>
  </si>
  <si>
    <t>Tuxtla Gutiérrez</t>
  </si>
  <si>
    <t>Tapachula</t>
  </si>
  <si>
    <t>Las Margaritas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</si>
  <si>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</si>
  <si>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Villaflores</t>
  </si>
  <si>
    <t>Tonalá</t>
  </si>
  <si>
    <t>Economías de Ejercicios Anteriores</t>
  </si>
  <si>
    <t>Recursos por Reducciones en Otras Previsiones</t>
  </si>
  <si>
    <t>I008C</t>
  </si>
  <si>
    <t>FAM Infraestructura Educativa Superior</t>
  </si>
  <si>
    <t>RECURSOS FEDERALES</t>
  </si>
  <si>
    <t>Infraestructura de las Instituciones de Seguridad Pública</t>
  </si>
  <si>
    <t>DEL 1 DE ENERO AL 31 DE DICIEMBRE DE 2022</t>
  </si>
  <si>
    <t>(Cifras en Pesos)</t>
  </si>
  <si>
    <t>Ramo 4 Gobernación</t>
  </si>
  <si>
    <t>Ramo 11 Educación Pública</t>
  </si>
  <si>
    <t>FISCALÍA GENERAL DEL ESTADO</t>
  </si>
  <si>
    <t>UNIVERSIDAD AUTÓNOMA DE CHIAPAS</t>
  </si>
  <si>
    <t>B</t>
  </si>
  <si>
    <t>C</t>
  </si>
  <si>
    <t>D</t>
  </si>
  <si>
    <t>Productos Financieros de Ejercicios Anteriores</t>
  </si>
  <si>
    <t>E</t>
  </si>
  <si>
    <t>Productos Financieros del Año en Curso</t>
  </si>
  <si>
    <t>H</t>
  </si>
  <si>
    <t>S</t>
  </si>
  <si>
    <t>F</t>
  </si>
  <si>
    <t>Recursos por Ingresos Excedentes</t>
  </si>
  <si>
    <t>I0110</t>
  </si>
  <si>
    <t>E0150</t>
  </si>
  <si>
    <t>Promover la Atención y Prevención de la Violencia contra las Mujeres</t>
  </si>
  <si>
    <t>Fortalecimiento del Centro de Justicia para las Mujeres</t>
  </si>
  <si>
    <t>FASP</t>
  </si>
  <si>
    <t>U0790</t>
  </si>
  <si>
    <t>Expansión de la Educación Media Superior y Superior</t>
  </si>
  <si>
    <t>Proyecto de expansión de la matrícula 2022-2024 en el marco del programa de la expansión de la educación media superior y superior 2022 (PROXES 2022)</t>
  </si>
  <si>
    <t>Ocozocoautla de Espinosa</t>
  </si>
  <si>
    <t>Construcción de edificio tipo U3-C de 13 e.e. para la Sede Regional Multidisciplinaria Nuevo San Juan Chamula</t>
  </si>
  <si>
    <t>Terminación de edificio atípico denominado polilaboraratorio para la Facultad de Ciencias Químicas, Campus IV</t>
  </si>
  <si>
    <t>Terminación de edificio Tipo U3-C de 09 e.e. obras complementarias y de protección civil en la Facultad de Ciencias Agronómicas Campus V</t>
  </si>
  <si>
    <t>Construcción de edificio atípico para el Instituto de Investigaciones Jurídicas (1a. Etapa)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</si>
</sst>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11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6" applyFont="1" applyAlignment="1">
      <alignment horizontal="center" vertical="center"/>
    </xf>
    <xf numFmtId="4" fontId="10" fillId="0" borderId="0" xfId="16" applyNumberFormat="1" applyFont="1" applyAlignment="1">
      <alignment horizontal="center" vertical="center"/>
    </xf>
    <xf numFmtId="0" fontId="10" fillId="0" borderId="0" xfId="17" applyFont="1" applyAlignment="1">
      <alignment vertical="top"/>
    </xf>
    <xf numFmtId="0" fontId="11" fillId="0" borderId="0" xfId="17" applyFont="1" applyAlignment="1">
      <alignment vertical="top"/>
    </xf>
    <xf numFmtId="0" fontId="10" fillId="0" borderId="0" xfId="17" applyFont="1" applyAlignment="1">
      <alignment horizontal="center" vertical="top"/>
    </xf>
    <xf numFmtId="0" fontId="11" fillId="0" borderId="0" xfId="17" applyFont="1" applyAlignment="1">
      <alignment horizontal="center" vertical="top"/>
    </xf>
    <xf numFmtId="164" fontId="12" fillId="0" borderId="0" xfId="17" applyNumberFormat="1" applyFont="1" applyAlignment="1">
      <alignment horizontal="right" vertical="top"/>
    </xf>
    <xf numFmtId="49" fontId="11" fillId="0" borderId="0" xfId="17" applyNumberFormat="1" applyFont="1" applyAlignment="1">
      <alignment horizontal="center" vertical="top"/>
    </xf>
    <xf numFmtId="1" fontId="12" fillId="0" borderId="0" xfId="17" applyNumberFormat="1" applyFont="1" applyAlignment="1">
      <alignment horizontal="right" vertical="top"/>
    </xf>
    <xf numFmtId="0" fontId="10" fillId="0" borderId="0" xfId="17" applyFont="1" applyAlignment="1">
      <alignment horizontal="justify" vertical="top"/>
    </xf>
    <xf numFmtId="1" fontId="7" fillId="0" borderId="0" xfId="17" applyNumberFormat="1" applyFont="1" applyAlignment="1">
      <alignment horizontal="right" vertical="top"/>
    </xf>
    <xf numFmtId="164" fontId="7" fillId="0" borderId="0" xfId="17" applyNumberFormat="1" applyFont="1" applyAlignment="1">
      <alignment horizontal="right" vertical="top"/>
    </xf>
    <xf numFmtId="49" fontId="11" fillId="0" borderId="2" xfId="17" applyNumberFormat="1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0" fontId="10" fillId="0" borderId="2" xfId="17" applyFont="1" applyBorder="1" applyAlignment="1">
      <alignment horizontal="center" vertical="top"/>
    </xf>
    <xf numFmtId="0" fontId="10" fillId="0" borderId="2" xfId="17" applyFont="1" applyBorder="1" applyAlignment="1">
      <alignment vertical="top"/>
    </xf>
    <xf numFmtId="4" fontId="11" fillId="0" borderId="0" xfId="16" applyNumberFormat="1" applyFont="1" applyAlignment="1">
      <alignment vertical="center"/>
    </xf>
    <xf numFmtId="4" fontId="10" fillId="0" borderId="0" xfId="16" applyNumberFormat="1" applyFont="1" applyAlignment="1">
      <alignment vertical="center"/>
    </xf>
    <xf numFmtId="4" fontId="10" fillId="0" borderId="0" xfId="17" applyNumberFormat="1" applyFont="1" applyAlignment="1">
      <alignment vertical="top"/>
    </xf>
    <xf numFmtId="4" fontId="11" fillId="0" borderId="0" xfId="17" applyNumberFormat="1" applyFont="1" applyAlignment="1">
      <alignment vertical="top"/>
    </xf>
    <xf numFmtId="0" fontId="17" fillId="3" borderId="8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1" fillId="0" borderId="0" xfId="17" applyFont="1" applyAlignment="1">
      <alignment vertical="center"/>
    </xf>
    <xf numFmtId="4" fontId="11" fillId="0" borderId="0" xfId="17" applyNumberFormat="1" applyFont="1" applyAlignment="1">
      <alignment vertical="center"/>
    </xf>
    <xf numFmtId="0" fontId="11" fillId="4" borderId="0" xfId="17" applyFont="1" applyFill="1" applyAlignment="1">
      <alignment vertical="center"/>
    </xf>
    <xf numFmtId="0" fontId="11" fillId="4" borderId="0" xfId="17" applyFont="1" applyFill="1" applyAlignment="1">
      <alignment horizontal="center" vertical="center"/>
    </xf>
    <xf numFmtId="1" fontId="12" fillId="4" borderId="0" xfId="17" applyNumberFormat="1" applyFont="1" applyFill="1" applyAlignment="1">
      <alignment horizontal="right" vertical="center"/>
    </xf>
    <xf numFmtId="164" fontId="12" fillId="4" borderId="0" xfId="17" applyNumberFormat="1" applyFont="1" applyFill="1" applyAlignment="1">
      <alignment horizontal="right" vertical="center"/>
    </xf>
    <xf numFmtId="0" fontId="11" fillId="5" borderId="0" xfId="17" applyFont="1" applyFill="1" applyAlignment="1">
      <alignment horizontal="left" vertical="top"/>
    </xf>
    <xf numFmtId="0" fontId="11" fillId="5" borderId="0" xfId="17" applyFont="1" applyFill="1" applyAlignment="1">
      <alignment vertical="top"/>
    </xf>
    <xf numFmtId="49" fontId="11" fillId="5" borderId="0" xfId="17" applyNumberFormat="1" applyFont="1" applyFill="1" applyAlignment="1">
      <alignment horizontal="center" vertical="top"/>
    </xf>
    <xf numFmtId="0" fontId="11" fillId="5" borderId="0" xfId="17" applyFont="1" applyFill="1" applyAlignment="1">
      <alignment horizontal="justify" vertical="top"/>
    </xf>
    <xf numFmtId="1" fontId="12" fillId="5" borderId="0" xfId="17" applyNumberFormat="1" applyFont="1" applyFill="1" applyAlignment="1">
      <alignment horizontal="right" vertical="top"/>
    </xf>
    <xf numFmtId="164" fontId="12" fillId="5" borderId="0" xfId="17" applyNumberFormat="1" applyFont="1" applyFill="1" applyAlignment="1">
      <alignment horizontal="right" vertical="top"/>
    </xf>
    <xf numFmtId="0" fontId="10" fillId="5" borderId="0" xfId="17" applyFont="1" applyFill="1" applyAlignment="1">
      <alignment horizontal="center" vertical="top"/>
    </xf>
    <xf numFmtId="0" fontId="11" fillId="0" borderId="0" xfId="17" applyFont="1" applyAlignment="1">
      <alignment horizontal="center" vertical="center"/>
    </xf>
    <xf numFmtId="0" fontId="17" fillId="3" borderId="10" xfId="12" applyFont="1" applyFill="1" applyBorder="1" applyAlignment="1">
      <alignment horizontal="center" vertical="center" wrapText="1" readingOrder="1"/>
    </xf>
    <xf numFmtId="0" fontId="17" fillId="3" borderId="11" xfId="12" applyFont="1" applyFill="1" applyBorder="1" applyAlignment="1">
      <alignment horizontal="center" vertical="center" wrapText="1" readingOrder="1"/>
    </xf>
    <xf numFmtId="49" fontId="11" fillId="0" borderId="0" xfId="17" applyNumberFormat="1" applyFont="1" applyAlignment="1">
      <alignment horizontal="left" vertical="top"/>
    </xf>
    <xf numFmtId="0" fontId="15" fillId="2" borderId="0" xfId="12" applyFont="1" applyFill="1" applyAlignment="1">
      <alignment horizontal="left" vertical="center"/>
    </xf>
    <xf numFmtId="49" fontId="13" fillId="0" borderId="1" xfId="17" applyNumberFormat="1" applyFont="1" applyBorder="1" applyAlignment="1">
      <alignment horizontal="left" vertical="top"/>
    </xf>
    <xf numFmtId="49" fontId="13" fillId="0" borderId="0" xfId="17" applyNumberFormat="1" applyFont="1" applyAlignment="1">
      <alignment horizontal="left" vertical="top"/>
    </xf>
    <xf numFmtId="49" fontId="11" fillId="0" borderId="0" xfId="17" applyNumberFormat="1" applyFont="1" applyAlignment="1">
      <alignment horizontal="center" vertical="top"/>
    </xf>
    <xf numFmtId="0" fontId="11" fillId="4" borderId="0" xfId="17" applyFont="1" applyFill="1" applyAlignment="1">
      <alignment horizontal="justify" vertical="center"/>
    </xf>
    <xf numFmtId="49" fontId="11" fillId="0" borderId="0" xfId="17" applyNumberFormat="1" applyFont="1" applyAlignment="1">
      <alignment horizontal="justify" vertical="top" wrapText="1"/>
    </xf>
    <xf numFmtId="0" fontId="16" fillId="2" borderId="0" xfId="12" applyFont="1" applyFill="1" applyAlignment="1">
      <alignment horizontal="left" vertical="center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9" xfId="12" applyFont="1" applyFill="1" applyBorder="1" applyAlignment="1">
      <alignment horizontal="center" vertical="center" wrapText="1" readingOrder="1"/>
    </xf>
    <xf numFmtId="0" fontId="17" fillId="3" borderId="10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</cellXfs>
  <cellStyles count="18">
    <cellStyle name="Millares 2" xfId="10" xr:uid="{00000000-0005-0000-0000-000000000000}"/>
    <cellStyle name="Normal" xfId="0" builtinId="0"/>
    <cellStyle name="Normal 11" xfId="4" xr:uid="{00000000-0005-0000-0000-000002000000}"/>
    <cellStyle name="Normal 12" xfId="5" xr:uid="{00000000-0005-0000-0000-000003000000}"/>
    <cellStyle name="Normal 2" xfId="2" xr:uid="{00000000-0005-0000-0000-000004000000}"/>
    <cellStyle name="Normal 2 2" xfId="3" xr:uid="{00000000-0005-0000-0000-000005000000}"/>
    <cellStyle name="Normal 2 3" xfId="12" xr:uid="{00000000-0005-0000-0000-000006000000}"/>
    <cellStyle name="Normal 3" xfId="6" xr:uid="{00000000-0005-0000-0000-000007000000}"/>
    <cellStyle name="Normal 4" xfId="8" xr:uid="{00000000-0005-0000-0000-000008000000}"/>
    <cellStyle name="Normal 4 2" xfId="11" xr:uid="{00000000-0005-0000-0000-000009000000}"/>
    <cellStyle name="Normal 4 2 2" xfId="13" xr:uid="{00000000-0005-0000-0000-00000A000000}"/>
    <cellStyle name="Normal 4 2 2 2" xfId="16" xr:uid="{00000000-0005-0000-0000-00000B000000}"/>
    <cellStyle name="Normal 4 2 3" xfId="7" xr:uid="{00000000-0005-0000-0000-00000C000000}"/>
    <cellStyle name="Normal 4 2 3 2" xfId="15" xr:uid="{00000000-0005-0000-0000-00000D000000}"/>
    <cellStyle name="Normal 5" xfId="1" xr:uid="{00000000-0005-0000-0000-00000E000000}"/>
    <cellStyle name="Normal 6" xfId="9" xr:uid="{00000000-0005-0000-0000-00000F000000}"/>
    <cellStyle name="Normal 6 2" xfId="14" xr:uid="{00000000-0005-0000-0000-000010000000}"/>
    <cellStyle name="Normal 6 2 2" xfId="17" xr:uid="{00000000-0005-0000-0000-000011000000}"/>
  </cellStyles>
  <dxfs count="0"/>
  <tableStyles count="0" defaultTableStyle="TableStyleMedium2" defaultPivotStyle="PivotStyleLight16"/>
  <colors>
    <mruColors>
      <color rgb="FFE9E6D7"/>
      <color rgb="FFF8F7F2"/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4"/>
  <sheetViews>
    <sheetView showGridLines="0" tabSelected="1" zoomScale="80" zoomScaleNormal="80" zoomScaleSheetLayoutView="100" workbookViewId="0">
      <selection activeCell="O34" sqref="A1:O34"/>
    </sheetView>
  </sheetViews>
  <sheetFormatPr baseColWidth="10" defaultRowHeight="12.75" x14ac:dyDescent="0.2"/>
  <cols>
    <col min="1" max="3" width="2" style="10" customWidth="1"/>
    <col min="4" max="4" width="6.7109375" style="10" customWidth="1"/>
    <col min="5" max="5" width="60.7109375" style="5" customWidth="1"/>
    <col min="6" max="6" width="2.7109375" style="6" customWidth="1"/>
    <col min="7" max="7" width="24.85546875" style="7" bestFit="1" customWidth="1"/>
    <col min="8" max="15" width="14" style="5" customWidth="1"/>
    <col min="16" max="16" width="13" style="8" bestFit="1" customWidth="1"/>
    <col min="17" max="17" width="16.42578125" style="21" bestFit="1" customWidth="1"/>
    <col min="18" max="16384" width="11.42578125" style="5"/>
  </cols>
  <sheetData>
    <row r="1" spans="1:17" s="1" customFormat="1" ht="15.75" customHeight="1" x14ac:dyDescent="0.2">
      <c r="A1" s="42" t="s">
        <v>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"/>
      <c r="Q1" s="19"/>
    </row>
    <row r="2" spans="1:17" s="1" customFormat="1" ht="15.75" customHeight="1" x14ac:dyDescent="0.2">
      <c r="A2" s="42" t="s">
        <v>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3"/>
      <c r="Q2" s="19"/>
    </row>
    <row r="3" spans="1:17" s="1" customFormat="1" ht="15.75" customHeight="1" x14ac:dyDescent="0.2">
      <c r="A3" s="42" t="s">
        <v>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3"/>
      <c r="Q3" s="19"/>
    </row>
    <row r="4" spans="1:17" s="2" customFormat="1" ht="15.75" customHeight="1" x14ac:dyDescent="0.2">
      <c r="A4" s="48" t="s">
        <v>22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3"/>
      <c r="Q4" s="20"/>
    </row>
    <row r="5" spans="1:17" s="2" customFormat="1" ht="15.75" customHeight="1" x14ac:dyDescent="0.2">
      <c r="A5" s="48" t="s">
        <v>23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3"/>
      <c r="Q5" s="20"/>
    </row>
    <row r="6" spans="1:17" s="2" customFormat="1" ht="15.75" customHeight="1" x14ac:dyDescent="0.2">
      <c r="A6" s="49" t="s">
        <v>7</v>
      </c>
      <c r="B6" s="50"/>
      <c r="C6" s="50"/>
      <c r="D6" s="50"/>
      <c r="E6" s="50"/>
      <c r="F6" s="50" t="s">
        <v>8</v>
      </c>
      <c r="G6" s="50"/>
      <c r="H6" s="50" t="s">
        <v>1</v>
      </c>
      <c r="I6" s="50"/>
      <c r="J6" s="50"/>
      <c r="K6" s="50"/>
      <c r="L6" s="50"/>
      <c r="M6" s="50"/>
      <c r="N6" s="50"/>
      <c r="O6" s="55"/>
      <c r="P6" s="3"/>
      <c r="Q6" s="20"/>
    </row>
    <row r="7" spans="1:17" s="2" customFormat="1" ht="15.75" customHeight="1" x14ac:dyDescent="0.2">
      <c r="A7" s="51"/>
      <c r="B7" s="52"/>
      <c r="C7" s="52"/>
      <c r="D7" s="52"/>
      <c r="E7" s="52"/>
      <c r="F7" s="52"/>
      <c r="G7" s="52"/>
      <c r="H7" s="39" t="s">
        <v>28</v>
      </c>
      <c r="I7" s="39" t="s">
        <v>29</v>
      </c>
      <c r="J7" s="39" t="s">
        <v>30</v>
      </c>
      <c r="K7" s="39" t="s">
        <v>32</v>
      </c>
      <c r="L7" s="39" t="s">
        <v>36</v>
      </c>
      <c r="M7" s="39" t="s">
        <v>34</v>
      </c>
      <c r="N7" s="39" t="s">
        <v>35</v>
      </c>
      <c r="O7" s="40"/>
      <c r="P7" s="3"/>
      <c r="Q7" s="20"/>
    </row>
    <row r="8" spans="1:17" s="3" customFormat="1" ht="59.25" customHeight="1" x14ac:dyDescent="0.2">
      <c r="A8" s="53"/>
      <c r="B8" s="54"/>
      <c r="C8" s="54"/>
      <c r="D8" s="54"/>
      <c r="E8" s="54"/>
      <c r="F8" s="54"/>
      <c r="G8" s="54"/>
      <c r="H8" s="24" t="s">
        <v>16</v>
      </c>
      <c r="I8" s="24" t="s">
        <v>5</v>
      </c>
      <c r="J8" s="24" t="s">
        <v>31</v>
      </c>
      <c r="K8" s="24" t="s">
        <v>33</v>
      </c>
      <c r="L8" s="24" t="s">
        <v>37</v>
      </c>
      <c r="M8" s="24" t="s">
        <v>17</v>
      </c>
      <c r="N8" s="24" t="s">
        <v>2</v>
      </c>
      <c r="O8" s="23" t="s">
        <v>0</v>
      </c>
      <c r="Q8" s="4"/>
    </row>
    <row r="9" spans="1:17" ht="3" customHeight="1" x14ac:dyDescent="0.2"/>
    <row r="10" spans="1:17" ht="18" customHeight="1" x14ac:dyDescent="0.2">
      <c r="A10" s="45" t="s">
        <v>0</v>
      </c>
      <c r="B10" s="45"/>
      <c r="C10" s="45"/>
      <c r="D10" s="45"/>
      <c r="E10" s="45"/>
      <c r="H10" s="11">
        <f>SUM(H12,H22)</f>
        <v>0</v>
      </c>
      <c r="I10" s="11">
        <f t="shared" ref="I10:O10" si="0">SUM(I12,I22)</f>
        <v>0</v>
      </c>
      <c r="J10" s="11">
        <f t="shared" si="0"/>
        <v>0</v>
      </c>
      <c r="K10" s="11">
        <f t="shared" si="0"/>
        <v>0</v>
      </c>
      <c r="L10" s="9">
        <f t="shared" si="0"/>
        <v>14003070</v>
      </c>
      <c r="M10" s="9">
        <f t="shared" si="0"/>
        <v>46038625</v>
      </c>
      <c r="N10" s="9">
        <f t="shared" si="0"/>
        <v>24632171</v>
      </c>
      <c r="O10" s="9">
        <f t="shared" si="0"/>
        <v>84673866</v>
      </c>
    </row>
    <row r="11" spans="1:17" x14ac:dyDescent="0.2">
      <c r="E11" s="12"/>
      <c r="H11" s="13"/>
      <c r="I11" s="13"/>
      <c r="J11" s="13"/>
      <c r="K11" s="13"/>
      <c r="L11" s="14"/>
      <c r="M11" s="13"/>
      <c r="N11" s="13"/>
      <c r="O11" s="14"/>
    </row>
    <row r="12" spans="1:17" s="25" customFormat="1" ht="18" customHeight="1" x14ac:dyDescent="0.2">
      <c r="A12" s="46" t="s">
        <v>26</v>
      </c>
      <c r="B12" s="46"/>
      <c r="C12" s="46"/>
      <c r="D12" s="46"/>
      <c r="E12" s="46"/>
      <c r="F12" s="27"/>
      <c r="G12" s="28"/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30">
        <v>1268385</v>
      </c>
      <c r="N12" s="30">
        <v>24632171</v>
      </c>
      <c r="O12" s="30">
        <v>25900556</v>
      </c>
      <c r="P12" s="38"/>
      <c r="Q12" s="26"/>
    </row>
    <row r="13" spans="1:17" x14ac:dyDescent="0.2">
      <c r="B13" s="41" t="s">
        <v>20</v>
      </c>
      <c r="C13" s="41"/>
      <c r="D13" s="41"/>
      <c r="E13" s="41"/>
      <c r="H13" s="11">
        <f>SUM(H14,H17)</f>
        <v>0</v>
      </c>
      <c r="I13" s="11">
        <f t="shared" ref="I13:O13" si="1">SUM(I14,I17)</f>
        <v>0</v>
      </c>
      <c r="J13" s="11">
        <f t="shared" si="1"/>
        <v>0</v>
      </c>
      <c r="K13" s="11">
        <f t="shared" si="1"/>
        <v>0</v>
      </c>
      <c r="L13" s="11">
        <f t="shared" si="1"/>
        <v>0</v>
      </c>
      <c r="M13" s="9">
        <f>SUM(M14,M17)</f>
        <v>1268385</v>
      </c>
      <c r="N13" s="9">
        <f>SUM(N14,N17)</f>
        <v>24632171</v>
      </c>
      <c r="O13" s="9">
        <f t="shared" si="1"/>
        <v>25900556</v>
      </c>
    </row>
    <row r="14" spans="1:17" x14ac:dyDescent="0.2">
      <c r="C14" s="41" t="s">
        <v>24</v>
      </c>
      <c r="D14" s="41"/>
      <c r="E14" s="41"/>
      <c r="H14" s="11">
        <f>SUM(H15)</f>
        <v>0</v>
      </c>
      <c r="I14" s="11">
        <f t="shared" ref="I14:O15" si="2">SUM(I15)</f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9">
        <f t="shared" si="2"/>
        <v>3500000</v>
      </c>
      <c r="O14" s="9">
        <f t="shared" si="2"/>
        <v>3500000</v>
      </c>
    </row>
    <row r="15" spans="1:17" s="6" customFormat="1" ht="25.5" x14ac:dyDescent="0.2">
      <c r="A15" s="31"/>
      <c r="B15" s="31"/>
      <c r="C15" s="32"/>
      <c r="D15" s="33" t="s">
        <v>39</v>
      </c>
      <c r="E15" s="34" t="s">
        <v>40</v>
      </c>
      <c r="F15" s="32"/>
      <c r="G15" s="37"/>
      <c r="H15" s="35">
        <f>SUM(H16)</f>
        <v>0</v>
      </c>
      <c r="I15" s="35">
        <f t="shared" si="2"/>
        <v>0</v>
      </c>
      <c r="J15" s="35">
        <f t="shared" si="2"/>
        <v>0</v>
      </c>
      <c r="K15" s="35">
        <f t="shared" si="2"/>
        <v>0</v>
      </c>
      <c r="L15" s="35">
        <f t="shared" si="2"/>
        <v>0</v>
      </c>
      <c r="M15" s="35">
        <f t="shared" si="2"/>
        <v>0</v>
      </c>
      <c r="N15" s="36">
        <f t="shared" si="2"/>
        <v>3500000</v>
      </c>
      <c r="O15" s="36">
        <f t="shared" si="2"/>
        <v>3500000</v>
      </c>
      <c r="P15" s="8"/>
      <c r="Q15" s="22"/>
    </row>
    <row r="16" spans="1:17" x14ac:dyDescent="0.2">
      <c r="E16" s="12" t="s">
        <v>41</v>
      </c>
      <c r="G16" s="7" t="s">
        <v>10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3500000</v>
      </c>
      <c r="O16" s="14">
        <f t="shared" ref="O16" si="3">SUM(H16:N16)</f>
        <v>3500000</v>
      </c>
    </row>
    <row r="17" spans="1:17" ht="12.75" customHeight="1" x14ac:dyDescent="0.2">
      <c r="C17" s="47" t="s">
        <v>9</v>
      </c>
      <c r="D17" s="47"/>
      <c r="E17" s="47"/>
      <c r="H17" s="11">
        <f>SUM(H18)</f>
        <v>0</v>
      </c>
      <c r="I17" s="11">
        <f t="shared" ref="I17:O17" si="4">SUM(I18)</f>
        <v>0</v>
      </c>
      <c r="J17" s="11">
        <f t="shared" si="4"/>
        <v>0</v>
      </c>
      <c r="K17" s="11">
        <f t="shared" si="4"/>
        <v>0</v>
      </c>
      <c r="L17" s="11">
        <f t="shared" si="4"/>
        <v>0</v>
      </c>
      <c r="M17" s="9">
        <f t="shared" si="4"/>
        <v>1268385</v>
      </c>
      <c r="N17" s="9">
        <f t="shared" si="4"/>
        <v>21132171</v>
      </c>
      <c r="O17" s="9">
        <f t="shared" si="4"/>
        <v>22400556</v>
      </c>
    </row>
    <row r="18" spans="1:17" s="6" customFormat="1" x14ac:dyDescent="0.2">
      <c r="A18" s="31"/>
      <c r="B18" s="31"/>
      <c r="C18" s="32"/>
      <c r="D18" s="33" t="s">
        <v>38</v>
      </c>
      <c r="E18" s="34" t="s">
        <v>42</v>
      </c>
      <c r="F18" s="32"/>
      <c r="G18" s="37"/>
      <c r="H18" s="35">
        <f>SUM(H19:H20)</f>
        <v>0</v>
      </c>
      <c r="I18" s="35">
        <f t="shared" ref="I18:O18" si="5">SUM(I19:I20)</f>
        <v>0</v>
      </c>
      <c r="J18" s="35">
        <f t="shared" si="5"/>
        <v>0</v>
      </c>
      <c r="K18" s="35">
        <f t="shared" si="5"/>
        <v>0</v>
      </c>
      <c r="L18" s="35">
        <f t="shared" si="5"/>
        <v>0</v>
      </c>
      <c r="M18" s="36">
        <f t="shared" si="5"/>
        <v>1268385</v>
      </c>
      <c r="N18" s="36">
        <f t="shared" si="5"/>
        <v>21132171</v>
      </c>
      <c r="O18" s="36">
        <f t="shared" si="5"/>
        <v>22400556</v>
      </c>
      <c r="P18" s="8"/>
      <c r="Q18" s="22"/>
    </row>
    <row r="19" spans="1:17" x14ac:dyDescent="0.2">
      <c r="E19" s="12" t="s">
        <v>21</v>
      </c>
      <c r="G19" s="7" t="s">
        <v>15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v>3830585</v>
      </c>
      <c r="O19" s="14">
        <f t="shared" ref="O19:O20" si="6">SUM(H19:N19)</f>
        <v>3830585</v>
      </c>
    </row>
    <row r="20" spans="1:17" x14ac:dyDescent="0.2">
      <c r="E20" s="12" t="s">
        <v>21</v>
      </c>
      <c r="G20" s="7" t="s">
        <v>10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4">
        <v>1268385</v>
      </c>
      <c r="N20" s="14">
        <v>17301586</v>
      </c>
      <c r="O20" s="14">
        <f t="shared" si="6"/>
        <v>18569971</v>
      </c>
    </row>
    <row r="21" spans="1:17" x14ac:dyDescent="0.2">
      <c r="E21" s="12"/>
      <c r="H21" s="13"/>
      <c r="I21" s="13"/>
      <c r="J21" s="13"/>
      <c r="K21" s="13"/>
      <c r="L21" s="14"/>
      <c r="M21" s="13"/>
      <c r="N21" s="13"/>
      <c r="O21" s="14"/>
    </row>
    <row r="22" spans="1:17" s="25" customFormat="1" ht="18" customHeight="1" x14ac:dyDescent="0.2">
      <c r="A22" s="46" t="s">
        <v>27</v>
      </c>
      <c r="B22" s="46"/>
      <c r="C22" s="46"/>
      <c r="D22" s="46"/>
      <c r="E22" s="46"/>
      <c r="F22" s="27"/>
      <c r="G22" s="28"/>
      <c r="H22" s="29">
        <v>0</v>
      </c>
      <c r="I22" s="29">
        <v>0</v>
      </c>
      <c r="J22" s="29">
        <v>0</v>
      </c>
      <c r="K22" s="29">
        <v>0</v>
      </c>
      <c r="L22" s="30">
        <v>14003070</v>
      </c>
      <c r="M22" s="30">
        <v>44770240</v>
      </c>
      <c r="N22" s="29">
        <v>0</v>
      </c>
      <c r="O22" s="30">
        <v>58773310</v>
      </c>
      <c r="P22" s="38"/>
      <c r="Q22" s="26"/>
    </row>
    <row r="23" spans="1:17" x14ac:dyDescent="0.2">
      <c r="B23" s="41" t="s">
        <v>20</v>
      </c>
      <c r="C23" s="41"/>
      <c r="D23" s="41"/>
      <c r="E23" s="41"/>
      <c r="H23" s="11">
        <f>SUM(H24,H27)</f>
        <v>0</v>
      </c>
      <c r="I23" s="11">
        <f t="shared" ref="I23:N23" si="7">SUM(I24,I27)</f>
        <v>0</v>
      </c>
      <c r="J23" s="11">
        <f t="shared" si="7"/>
        <v>0</v>
      </c>
      <c r="K23" s="11">
        <f t="shared" si="7"/>
        <v>0</v>
      </c>
      <c r="L23" s="9">
        <f t="shared" si="7"/>
        <v>14003070.4</v>
      </c>
      <c r="M23" s="9">
        <f t="shared" si="7"/>
        <v>44770240</v>
      </c>
      <c r="N23" s="11">
        <f t="shared" si="7"/>
        <v>0</v>
      </c>
      <c r="O23" s="9">
        <f>SUM(O24,O27)</f>
        <v>58773310.399999999</v>
      </c>
    </row>
    <row r="24" spans="1:17" x14ac:dyDescent="0.2">
      <c r="C24" s="41" t="s">
        <v>25</v>
      </c>
      <c r="D24" s="41"/>
      <c r="E24" s="41"/>
      <c r="H24" s="11">
        <f>SUM(H25)</f>
        <v>0</v>
      </c>
      <c r="I24" s="11">
        <f t="shared" ref="I24:O25" si="8">SUM(I25)</f>
        <v>0</v>
      </c>
      <c r="J24" s="11">
        <f t="shared" si="8"/>
        <v>0</v>
      </c>
      <c r="K24" s="11">
        <f t="shared" si="8"/>
        <v>0</v>
      </c>
      <c r="L24" s="9">
        <f t="shared" si="8"/>
        <v>14003070.4</v>
      </c>
      <c r="M24" s="11">
        <f t="shared" si="8"/>
        <v>0</v>
      </c>
      <c r="N24" s="11">
        <f t="shared" si="8"/>
        <v>0</v>
      </c>
      <c r="O24" s="9">
        <f t="shared" si="8"/>
        <v>14003070.4</v>
      </c>
    </row>
    <row r="25" spans="1:17" s="6" customFormat="1" x14ac:dyDescent="0.2">
      <c r="A25" s="31"/>
      <c r="B25" s="31"/>
      <c r="C25" s="32"/>
      <c r="D25" s="33" t="s">
        <v>43</v>
      </c>
      <c r="E25" s="34" t="s">
        <v>44</v>
      </c>
      <c r="F25" s="32"/>
      <c r="G25" s="37"/>
      <c r="H25" s="35">
        <f>SUM(H26)</f>
        <v>0</v>
      </c>
      <c r="I25" s="35">
        <f t="shared" si="8"/>
        <v>0</v>
      </c>
      <c r="J25" s="35">
        <f t="shared" si="8"/>
        <v>0</v>
      </c>
      <c r="K25" s="35">
        <f t="shared" si="8"/>
        <v>0</v>
      </c>
      <c r="L25" s="36">
        <f t="shared" si="8"/>
        <v>14003070.4</v>
      </c>
      <c r="M25" s="35">
        <f t="shared" si="8"/>
        <v>0</v>
      </c>
      <c r="N25" s="35">
        <f t="shared" si="8"/>
        <v>0</v>
      </c>
      <c r="O25" s="36">
        <f t="shared" si="8"/>
        <v>14003070.4</v>
      </c>
      <c r="P25" s="8"/>
      <c r="Q25" s="22"/>
    </row>
    <row r="26" spans="1:17" ht="38.25" x14ac:dyDescent="0.2">
      <c r="E26" s="12" t="s">
        <v>45</v>
      </c>
      <c r="G26" s="7" t="s">
        <v>46</v>
      </c>
      <c r="H26" s="13">
        <v>0</v>
      </c>
      <c r="I26" s="13">
        <v>0</v>
      </c>
      <c r="J26" s="13">
        <v>0</v>
      </c>
      <c r="K26" s="13">
        <v>0</v>
      </c>
      <c r="L26" s="14">
        <v>14003070.4</v>
      </c>
      <c r="M26" s="13">
        <v>0</v>
      </c>
      <c r="N26" s="13">
        <v>0</v>
      </c>
      <c r="O26" s="14">
        <f t="shared" ref="O26" si="9">SUM(H26:N26)</f>
        <v>14003070.4</v>
      </c>
    </row>
    <row r="27" spans="1:17" ht="12.75" customHeight="1" x14ac:dyDescent="0.2">
      <c r="C27" s="47" t="s">
        <v>9</v>
      </c>
      <c r="D27" s="47"/>
      <c r="E27" s="47"/>
      <c r="H27" s="11">
        <f>SUM(H28)</f>
        <v>0</v>
      </c>
      <c r="I27" s="11">
        <f t="shared" ref="I27:O27" si="10">SUM(I28)</f>
        <v>0</v>
      </c>
      <c r="J27" s="11">
        <f t="shared" si="10"/>
        <v>0</v>
      </c>
      <c r="K27" s="11">
        <f t="shared" si="10"/>
        <v>0</v>
      </c>
      <c r="L27" s="11">
        <f t="shared" si="10"/>
        <v>0</v>
      </c>
      <c r="M27" s="9">
        <f t="shared" si="10"/>
        <v>44770240</v>
      </c>
      <c r="N27" s="11">
        <f t="shared" si="10"/>
        <v>0</v>
      </c>
      <c r="O27" s="9">
        <f t="shared" si="10"/>
        <v>44770240</v>
      </c>
    </row>
    <row r="28" spans="1:17" s="6" customFormat="1" x14ac:dyDescent="0.2">
      <c r="A28" s="31"/>
      <c r="B28" s="31"/>
      <c r="C28" s="32"/>
      <c r="D28" s="33" t="s">
        <v>18</v>
      </c>
      <c r="E28" s="34" t="s">
        <v>19</v>
      </c>
      <c r="F28" s="32"/>
      <c r="G28" s="37"/>
      <c r="H28" s="35">
        <f>SUM(H29:H32)</f>
        <v>0</v>
      </c>
      <c r="I28" s="35">
        <f t="shared" ref="I28:O28" si="11">SUM(I29:I32)</f>
        <v>0</v>
      </c>
      <c r="J28" s="35">
        <f t="shared" si="11"/>
        <v>0</v>
      </c>
      <c r="K28" s="35">
        <f t="shared" si="11"/>
        <v>0</v>
      </c>
      <c r="L28" s="35">
        <f t="shared" si="11"/>
        <v>0</v>
      </c>
      <c r="M28" s="36">
        <f t="shared" si="11"/>
        <v>44770240</v>
      </c>
      <c r="N28" s="35">
        <f t="shared" si="11"/>
        <v>0</v>
      </c>
      <c r="O28" s="36">
        <f t="shared" si="11"/>
        <v>44770240</v>
      </c>
      <c r="P28" s="8"/>
      <c r="Q28" s="22"/>
    </row>
    <row r="29" spans="1:17" ht="25.5" x14ac:dyDescent="0.2">
      <c r="E29" s="12" t="s">
        <v>47</v>
      </c>
      <c r="G29" s="7" t="s">
        <v>12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4">
        <v>15595553</v>
      </c>
      <c r="N29" s="13">
        <v>0</v>
      </c>
      <c r="O29" s="14">
        <f t="shared" ref="O29:O32" si="12">SUM(H29:N29)</f>
        <v>15595553</v>
      </c>
    </row>
    <row r="30" spans="1:17" ht="25.5" x14ac:dyDescent="0.2">
      <c r="E30" s="12" t="s">
        <v>50</v>
      </c>
      <c r="G30" s="7" t="s">
        <v>10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4">
        <v>14174687</v>
      </c>
      <c r="N30" s="13">
        <v>0</v>
      </c>
      <c r="O30" s="14">
        <f t="shared" si="12"/>
        <v>14174687</v>
      </c>
    </row>
    <row r="31" spans="1:17" ht="25.5" x14ac:dyDescent="0.2">
      <c r="E31" s="12" t="s">
        <v>48</v>
      </c>
      <c r="G31" s="7" t="s">
        <v>11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4">
        <v>11000000</v>
      </c>
      <c r="N31" s="13">
        <v>0</v>
      </c>
      <c r="O31" s="14">
        <f t="shared" si="12"/>
        <v>11000000</v>
      </c>
    </row>
    <row r="32" spans="1:17" ht="38.25" customHeight="1" x14ac:dyDescent="0.2">
      <c r="E32" s="12" t="s">
        <v>49</v>
      </c>
      <c r="G32" s="7" t="s">
        <v>14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4">
        <v>4000000</v>
      </c>
      <c r="N32" s="13">
        <v>0</v>
      </c>
      <c r="O32" s="14">
        <f t="shared" si="12"/>
        <v>4000000</v>
      </c>
    </row>
    <row r="33" spans="1:17" s="6" customFormat="1" ht="2.1" customHeight="1" x14ac:dyDescent="0.2">
      <c r="A33" s="15"/>
      <c r="B33" s="15"/>
      <c r="C33" s="15"/>
      <c r="D33" s="15"/>
      <c r="E33" s="18"/>
      <c r="F33" s="16"/>
      <c r="G33" s="17"/>
      <c r="H33" s="18"/>
      <c r="I33" s="18"/>
      <c r="J33" s="18"/>
      <c r="K33" s="18"/>
      <c r="L33" s="18"/>
      <c r="M33" s="18"/>
      <c r="N33" s="18"/>
      <c r="O33" s="18"/>
      <c r="P33" s="8"/>
      <c r="Q33" s="21"/>
    </row>
    <row r="34" spans="1:17" s="6" customFormat="1" x14ac:dyDescent="0.2">
      <c r="A34" s="43" t="s">
        <v>13</v>
      </c>
      <c r="B34" s="43"/>
      <c r="C34" s="43"/>
      <c r="D34" s="43"/>
      <c r="E34" s="44"/>
      <c r="G34" s="7"/>
      <c r="H34" s="5"/>
      <c r="I34" s="5"/>
      <c r="J34" s="5"/>
      <c r="K34" s="5"/>
      <c r="L34" s="5"/>
      <c r="M34" s="5"/>
      <c r="N34" s="5"/>
      <c r="O34" s="5"/>
      <c r="P34" s="8"/>
      <c r="Q34" s="21"/>
    </row>
  </sheetData>
  <mergeCells count="18">
    <mergeCell ref="A6:E8"/>
    <mergeCell ref="F6:G8"/>
    <mergeCell ref="H6:O6"/>
    <mergeCell ref="A1:O1"/>
    <mergeCell ref="A2:O2"/>
    <mergeCell ref="A3:O3"/>
    <mergeCell ref="A4:O4"/>
    <mergeCell ref="A5:O5"/>
    <mergeCell ref="B23:E23"/>
    <mergeCell ref="C24:E24"/>
    <mergeCell ref="C27:E27"/>
    <mergeCell ref="A34:E34"/>
    <mergeCell ref="A10:E10"/>
    <mergeCell ref="A12:E12"/>
    <mergeCell ref="B13:E13"/>
    <mergeCell ref="C14:E14"/>
    <mergeCell ref="C17:E17"/>
    <mergeCell ref="A22:E22"/>
  </mergeCells>
  <printOptions horizontalCentered="1"/>
  <pageMargins left="0.39370078740157483" right="0.39370078740157483" top="0.39370078740157483" bottom="0.78740157480314965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Órganos Autónomos</vt:lpstr>
      <vt:lpstr>'Órganos Autónomos'!Títulos_a_imprimir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2023-03-17T19:22:52Z</cp:lastPrinted>
  <dcterms:created xsi:type="dcterms:W3CDTF">2016-05-11T16:34:31Z</dcterms:created>
  <dcterms:modified xsi:type="dcterms:W3CDTF">2023-03-22T16:25:07Z</dcterms:modified>
</cp:coreProperties>
</file>