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8F72C449-B284-4EB9-BB56-E233B97BCDA5}" xr6:coauthVersionLast="47" xr6:coauthVersionMax="47" xr10:uidLastSave="{00000000-0000-0000-0000-000000000000}"/>
  <bookViews>
    <workbookView xWindow="-120" yWindow="-120" windowWidth="20730" windowHeight="11160" xr2:uid="{CE501116-3EA4-47B8-BAA3-51267FD58DE3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65" i="1"/>
  <c r="E72" i="1" s="1"/>
  <c r="D65" i="1"/>
  <c r="E60" i="1"/>
  <c r="D60" i="1"/>
  <c r="E58" i="1"/>
  <c r="D58" i="1"/>
  <c r="D72" i="1" s="1"/>
  <c r="E54" i="1"/>
  <c r="D54" i="1"/>
  <c r="E49" i="1"/>
  <c r="D49" i="1"/>
  <c r="E44" i="1"/>
  <c r="D44" i="1"/>
  <c r="E22" i="1"/>
  <c r="D22" i="1"/>
  <c r="E10" i="1"/>
  <c r="E40" i="1" s="1"/>
  <c r="E74" i="1" s="1"/>
  <c r="D10" i="1"/>
  <c r="D40" i="1" s="1"/>
  <c r="D74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<sst xmlns="http://schemas.openxmlformats.org/spreadsheetml/2006/main" count="64" uniqueCount="56">
  <si>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</si>
  <si>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INSTITUCIONES PÚBLICAS DE SEGURIDAD SOCIAL</t>
  </si>
  <si>
    <t>ESTADO DE FLUJOS DE EFECTIVO CONSOLIDADO</t>
  </si>
  <si>
    <t>( Cifras en Pesos )</t>
  </si>
  <si>
    <t>CONCEPTO</t>
  </si>
  <si>
    <t>2022</t>
  </si>
  <si>
    <t>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</si>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</sst>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51">
    <xf numFmtId="0" fontId="0" fillId="0" borderId="0" xfId="0"/>
    <xf numFmtId="0" fontId="3" fillId="0" borderId="0" xfId="1" applyFont="1"/>
    <xf numFmtId="0" fontId="1" fillId="0" borderId="0" xfId="1"/>
    <xf numFmtId="49" fontId="6" fillId="3" borderId="3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8" fillId="4" borderId="0" xfId="1" applyFont="1" applyFill="1" applyAlignment="1">
      <alignment vertical="top"/>
    </xf>
    <xf numFmtId="0" fontId="9" fillId="4" borderId="0" xfId="1" applyFont="1" applyFill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11" fillId="0" borderId="0" xfId="1" applyFont="1" applyAlignment="1">
      <alignment vertical="top"/>
    </xf>
    <xf numFmtId="0" fontId="9" fillId="5" borderId="0" xfId="1" applyFont="1" applyFill="1" applyAlignment="1">
      <alignment vertical="top"/>
    </xf>
    <xf numFmtId="164" fontId="9" fillId="5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0" fontId="12" fillId="0" borderId="0" xfId="1" applyFont="1" applyAlignment="1">
      <alignment horizontal="justify" vertical="top" wrapText="1"/>
    </xf>
    <xf numFmtId="164" fontId="12" fillId="0" borderId="0" xfId="1" applyNumberFormat="1" applyFont="1" applyAlignment="1">
      <alignment vertical="top"/>
    </xf>
    <xf numFmtId="0" fontId="13" fillId="0" borderId="0" xfId="1" applyFont="1"/>
    <xf numFmtId="0" fontId="10" fillId="0" borderId="0" xfId="1" applyFont="1" applyAlignment="1">
      <alignment vertical="top"/>
    </xf>
    <xf numFmtId="0" fontId="14" fillId="0" borderId="0" xfId="2" applyFont="1" applyAlignment="1">
      <alignment vertical="top"/>
    </xf>
    <xf numFmtId="0" fontId="15" fillId="0" borderId="0" xfId="1" applyFont="1" applyAlignment="1">
      <alignment vertical="top"/>
    </xf>
    <xf numFmtId="0" fontId="4" fillId="0" borderId="0" xfId="1" applyFont="1" applyAlignment="1">
      <alignment vertical="top"/>
    </xf>
    <xf numFmtId="164" fontId="9" fillId="4" borderId="0" xfId="1" applyNumberFormat="1" applyFont="1" applyFill="1" applyAlignment="1">
      <alignment vertical="top"/>
    </xf>
    <xf numFmtId="0" fontId="0" fillId="0" borderId="0" xfId="1" applyFont="1"/>
    <xf numFmtId="0" fontId="8" fillId="0" borderId="0" xfId="1" applyFont="1" applyAlignment="1">
      <alignment vertical="top"/>
    </xf>
    <xf numFmtId="164" fontId="16" fillId="0" borderId="0" xfId="1" applyNumberFormat="1" applyFont="1" applyAlignment="1">
      <alignment vertical="top"/>
    </xf>
    <xf numFmtId="0" fontId="3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0" fontId="8" fillId="4" borderId="4" xfId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164" fontId="8" fillId="4" borderId="4" xfId="1" applyNumberFormat="1" applyFont="1" applyFill="1" applyBorder="1" applyAlignment="1">
      <alignment vertical="top"/>
    </xf>
    <xf numFmtId="0" fontId="8" fillId="4" borderId="5" xfId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164" fontId="9" fillId="4" borderId="5" xfId="1" applyNumberFormat="1" applyFont="1" applyFill="1" applyBorder="1" applyAlignment="1">
      <alignment vertical="top"/>
    </xf>
    <xf numFmtId="0" fontId="8" fillId="4" borderId="6" xfId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164" fontId="9" fillId="4" borderId="6" xfId="1" applyNumberFormat="1" applyFont="1" applyFill="1" applyBorder="1" applyAlignment="1">
      <alignment vertical="top"/>
    </xf>
    <xf numFmtId="0" fontId="11" fillId="0" borderId="7" xfId="1" applyFont="1" applyBorder="1" applyAlignment="1">
      <alignment vertical="top"/>
    </xf>
    <xf numFmtId="0" fontId="11" fillId="0" borderId="0" xfId="2" applyFont="1"/>
    <xf numFmtId="0" fontId="18" fillId="0" borderId="0" xfId="2" applyFont="1"/>
    <xf numFmtId="0" fontId="3" fillId="0" borderId="0" xfId="3"/>
    <xf numFmtId="0" fontId="3" fillId="0" borderId="0" xfId="1" applyFont="1" applyAlignment="1">
      <alignment horizontal="center" wrapText="1"/>
    </xf>
    <xf numFmtId="0" fontId="2" fillId="2" borderId="0" xfId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9D74CE83-60CD-4630-9200-1FBE0E531480}"/>
    <cellStyle name="Normal 2 2" xfId="2" xr:uid="{7831F7BB-C559-4152-BA6B-6E2468EFE540}"/>
    <cellStyle name="Normal 3 2 2 2 3" xfId="1" xr:uid="{FD6F1E4E-B497-463C-B9D8-3617B4D64C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ECF1-59C0-4131-B714-454DF8625F2A}">
  <sheetPr>
    <tabColor rgb="FFFFFF00"/>
    <pageSetUpPr fitToPage="1"/>
  </sheetPr>
  <dimension ref="A1:G79"/>
  <sheetViews>
    <sheetView showGridLines="0" tabSelected="1" workbookViewId="0">
      <selection sqref="A1:G99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10.140625" style="2" customWidth="1"/>
    <col min="4" max="5" width="21" style="2" customWidth="1"/>
    <col min="6" max="7" width="11.42578125" style="44"/>
  </cols>
  <sheetData>
    <row r="1" spans="1:6" s="2" customFormat="1" ht="13.5" customHeight="1" x14ac:dyDescent="0.25">
      <c r="A1" s="46" t="s">
        <v>0</v>
      </c>
      <c r="B1" s="46"/>
      <c r="C1" s="46"/>
      <c r="D1" s="46"/>
      <c r="E1" s="46"/>
      <c r="F1" s="1"/>
    </row>
    <row r="2" spans="1:6" s="2" customFormat="1" ht="13.5" customHeight="1" x14ac:dyDescent="0.25">
      <c r="A2" s="46" t="s">
        <v>1</v>
      </c>
      <c r="B2" s="46"/>
      <c r="C2" s="46"/>
      <c r="D2" s="46"/>
      <c r="E2" s="46"/>
      <c r="F2" s="1"/>
    </row>
    <row r="3" spans="1:6" s="2" customFormat="1" ht="13.5" customHeight="1" x14ac:dyDescent="0.25">
      <c r="A3" s="46" t="s">
        <v>2</v>
      </c>
      <c r="B3" s="46"/>
      <c r="C3" s="46"/>
      <c r="D3" s="46"/>
      <c r="E3" s="46"/>
      <c r="F3" s="1"/>
    </row>
    <row r="4" spans="1:6" s="2" customFormat="1" ht="13.5" customHeight="1" x14ac:dyDescent="0.25">
      <c r="A4" s="47" t="s">
        <v>55</v>
      </c>
      <c r="B4" s="47"/>
      <c r="C4" s="47"/>
      <c r="D4" s="47"/>
      <c r="E4" s="47"/>
      <c r="F4" s="1"/>
    </row>
    <row r="5" spans="1:6" s="2" customFormat="1" ht="13.5" customHeight="1" x14ac:dyDescent="0.25">
      <c r="A5" s="48" t="s">
        <v>3</v>
      </c>
      <c r="B5" s="48"/>
      <c r="C5" s="48"/>
      <c r="D5" s="48"/>
      <c r="E5" s="48"/>
      <c r="F5" s="1"/>
    </row>
    <row r="6" spans="1:6" s="6" customFormat="1" ht="18.75" customHeight="1" x14ac:dyDescent="0.25">
      <c r="A6" s="49" t="s">
        <v>4</v>
      </c>
      <c r="B6" s="50"/>
      <c r="C6" s="50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8</v>
      </c>
      <c r="C10" s="13"/>
      <c r="D10" s="14">
        <f>SUM(D11:D20)</f>
        <v>5605341998</v>
      </c>
      <c r="E10" s="14">
        <f>SUM(E11:E20)</f>
        <v>5005058973</v>
      </c>
    </row>
    <row r="11" spans="1:6" s="1" customFormat="1" ht="12.75" x14ac:dyDescent="0.2">
      <c r="A11" s="15"/>
      <c r="B11" s="15"/>
      <c r="C11" s="15" t="s">
        <v>9</v>
      </c>
      <c r="D11" s="16">
        <v>0</v>
      </c>
      <c r="E11" s="16">
        <v>0</v>
      </c>
    </row>
    <row r="12" spans="1:6" s="1" customFormat="1" ht="12.75" x14ac:dyDescent="0.2">
      <c r="A12" s="15"/>
      <c r="B12" s="15"/>
      <c r="C12" s="15" t="s">
        <v>10</v>
      </c>
      <c r="D12" s="16">
        <v>3033101311</v>
      </c>
      <c r="E12" s="16">
        <v>2678247377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0</v>
      </c>
      <c r="E14" s="16">
        <v>0</v>
      </c>
    </row>
    <row r="15" spans="1:6" s="1" customFormat="1" ht="12.75" x14ac:dyDescent="0.2">
      <c r="A15" s="15"/>
      <c r="B15" s="15"/>
      <c r="C15" s="15" t="s">
        <v>13</v>
      </c>
      <c r="D15" s="16">
        <v>0</v>
      </c>
      <c r="E15" s="16">
        <v>0</v>
      </c>
    </row>
    <row r="16" spans="1:6" s="1" customFormat="1" ht="12.75" x14ac:dyDescent="0.2">
      <c r="A16" s="15"/>
      <c r="B16" s="15"/>
      <c r="C16" s="15" t="s">
        <v>14</v>
      </c>
      <c r="D16" s="16">
        <v>0</v>
      </c>
      <c r="E16" s="16">
        <v>0</v>
      </c>
    </row>
    <row r="17" spans="1:5" s="1" customFormat="1" ht="12.75" x14ac:dyDescent="0.2">
      <c r="A17" s="15"/>
      <c r="B17" s="15"/>
      <c r="C17" s="15" t="s">
        <v>15</v>
      </c>
      <c r="D17" s="16">
        <v>2206616</v>
      </c>
      <c r="E17" s="16">
        <v>3352822</v>
      </c>
    </row>
    <row r="18" spans="1:5" s="1" customFormat="1" ht="12.75" customHeight="1" x14ac:dyDescent="0.2">
      <c r="A18" s="17"/>
      <c r="B18" s="17"/>
      <c r="C18" s="18" t="s">
        <v>16</v>
      </c>
      <c r="D18" s="16">
        <v>0</v>
      </c>
      <c r="E18" s="19">
        <v>0</v>
      </c>
    </row>
    <row r="19" spans="1:5" s="1" customFormat="1" ht="12.75" x14ac:dyDescent="0.2">
      <c r="A19" s="17"/>
      <c r="B19" s="17"/>
      <c r="C19" s="15" t="s">
        <v>17</v>
      </c>
      <c r="D19" s="16">
        <v>2546381330</v>
      </c>
      <c r="E19" s="19">
        <v>2282235510</v>
      </c>
    </row>
    <row r="20" spans="1:5" s="20" customFormat="1" ht="12.75" x14ac:dyDescent="0.2">
      <c r="A20" s="17"/>
      <c r="B20" s="17"/>
      <c r="C20" s="15" t="s">
        <v>18</v>
      </c>
      <c r="D20" s="16">
        <v>23652741</v>
      </c>
      <c r="E20" s="16">
        <v>41223264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5268186078</v>
      </c>
      <c r="E22" s="14">
        <f>SUM(E23:E38)</f>
        <v>4991373828</v>
      </c>
    </row>
    <row r="23" spans="1:5" s="5" customFormat="1" ht="12.75" x14ac:dyDescent="0.25">
      <c r="A23" s="17"/>
      <c r="B23" s="17"/>
      <c r="C23" s="15" t="s">
        <v>20</v>
      </c>
      <c r="D23" s="19">
        <v>745205405</v>
      </c>
      <c r="E23" s="19">
        <v>717315490</v>
      </c>
    </row>
    <row r="24" spans="1:5" s="5" customFormat="1" ht="12.75" x14ac:dyDescent="0.25">
      <c r="A24" s="17"/>
      <c r="B24" s="17"/>
      <c r="C24" s="15" t="s">
        <v>21</v>
      </c>
      <c r="D24" s="19">
        <v>275665136</v>
      </c>
      <c r="E24" s="19">
        <v>402429113</v>
      </c>
    </row>
    <row r="25" spans="1:5" s="5" customFormat="1" ht="12.75" x14ac:dyDescent="0.25">
      <c r="A25" s="17"/>
      <c r="B25" s="17"/>
      <c r="C25" s="15" t="s">
        <v>22</v>
      </c>
      <c r="D25" s="19">
        <v>260879026</v>
      </c>
      <c r="E25" s="19">
        <v>276366668</v>
      </c>
    </row>
    <row r="26" spans="1:5" s="1" customFormat="1" ht="12.75" x14ac:dyDescent="0.2">
      <c r="A26" s="21"/>
      <c r="B26" s="21"/>
      <c r="C26" s="15" t="s">
        <v>23</v>
      </c>
      <c r="D26" s="16">
        <v>0</v>
      </c>
      <c r="E26" s="16">
        <v>0</v>
      </c>
    </row>
    <row r="27" spans="1:5" s="1" customFormat="1" ht="12.75" x14ac:dyDescent="0.2">
      <c r="A27" s="21"/>
      <c r="B27" s="21"/>
      <c r="C27" s="15" t="s">
        <v>24</v>
      </c>
      <c r="D27" s="16">
        <v>0</v>
      </c>
      <c r="E27" s="16">
        <v>0</v>
      </c>
    </row>
    <row r="28" spans="1:5" s="1" customFormat="1" ht="12.75" x14ac:dyDescent="0.2">
      <c r="A28" s="21"/>
      <c r="B28" s="21"/>
      <c r="C28" s="15" t="s">
        <v>25</v>
      </c>
      <c r="D28" s="16">
        <v>29682422</v>
      </c>
      <c r="E28" s="16">
        <v>32231654</v>
      </c>
    </row>
    <row r="29" spans="1:5" s="1" customFormat="1" ht="12.75" x14ac:dyDescent="0.2">
      <c r="A29" s="21"/>
      <c r="B29" s="21"/>
      <c r="C29" s="15" t="s">
        <v>26</v>
      </c>
      <c r="D29" s="16">
        <v>11867462</v>
      </c>
      <c r="E29" s="16">
        <v>7909601</v>
      </c>
    </row>
    <row r="30" spans="1:5" s="1" customFormat="1" ht="12.75" x14ac:dyDescent="0.2">
      <c r="A30" s="21"/>
      <c r="B30" s="21"/>
      <c r="C30" s="15" t="s">
        <v>27</v>
      </c>
      <c r="D30" s="16">
        <v>3944440172</v>
      </c>
      <c r="E30" s="16">
        <v>3555001390</v>
      </c>
    </row>
    <row r="31" spans="1:5" s="1" customFormat="1" ht="12.75" x14ac:dyDescent="0.2">
      <c r="A31" s="21"/>
      <c r="B31" s="21"/>
      <c r="C31" s="22" t="s">
        <v>28</v>
      </c>
      <c r="D31" s="16">
        <v>0</v>
      </c>
      <c r="E31" s="16">
        <v>0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7" s="1" customFormat="1" ht="12.75" customHeight="1" x14ac:dyDescent="0.2">
      <c r="A33" s="21"/>
      <c r="B33" s="21"/>
      <c r="C33" s="22" t="s">
        <v>30</v>
      </c>
      <c r="D33" s="16">
        <v>0</v>
      </c>
      <c r="E33" s="16">
        <v>0</v>
      </c>
    </row>
    <row r="34" spans="1:7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7" s="1" customFormat="1" ht="12.75" x14ac:dyDescent="0.2">
      <c r="A35" s="21"/>
      <c r="B35" s="21"/>
      <c r="C35" s="15" t="s">
        <v>32</v>
      </c>
      <c r="D35" s="16">
        <v>0</v>
      </c>
      <c r="E35" s="16">
        <v>0</v>
      </c>
    </row>
    <row r="36" spans="1:7" s="1" customFormat="1" ht="12.75" x14ac:dyDescent="0.2">
      <c r="A36" s="21"/>
      <c r="B36" s="21"/>
      <c r="C36" s="15" t="s">
        <v>33</v>
      </c>
      <c r="D36" s="16">
        <v>0</v>
      </c>
      <c r="E36" s="16">
        <v>0</v>
      </c>
    </row>
    <row r="37" spans="1:7" s="1" customFormat="1" ht="12.75" customHeight="1" x14ac:dyDescent="0.2">
      <c r="A37" s="21"/>
      <c r="B37" s="21"/>
      <c r="C37" s="15" t="s">
        <v>34</v>
      </c>
      <c r="D37" s="16">
        <v>0</v>
      </c>
      <c r="E37" s="16">
        <v>0</v>
      </c>
    </row>
    <row r="38" spans="1:7" s="1" customFormat="1" ht="12.75" x14ac:dyDescent="0.2">
      <c r="A38" s="23"/>
      <c r="B38" s="23"/>
      <c r="C38" s="24" t="s">
        <v>35</v>
      </c>
      <c r="D38" s="16">
        <v>446455</v>
      </c>
      <c r="E38" s="16">
        <v>119912</v>
      </c>
    </row>
    <row r="39" spans="1:7" s="2" customFormat="1" ht="5.0999999999999996" customHeight="1" x14ac:dyDescent="0.25">
      <c r="A39" s="7"/>
      <c r="B39" s="7"/>
      <c r="C39" s="7"/>
      <c r="D39" s="8"/>
      <c r="E39" s="8"/>
      <c r="F39" s="1"/>
    </row>
    <row r="40" spans="1:7" s="2" customFormat="1" x14ac:dyDescent="0.25">
      <c r="A40" s="9" t="s">
        <v>36</v>
      </c>
      <c r="B40" s="10"/>
      <c r="C40" s="10"/>
      <c r="D40" s="25">
        <f>SUM(D10-D22)</f>
        <v>337155920</v>
      </c>
      <c r="E40" s="25">
        <f>SUM(E10-E22)</f>
        <v>13685145</v>
      </c>
      <c r="F40" s="20"/>
      <c r="G40" s="26"/>
    </row>
    <row r="41" spans="1:7" s="2" customFormat="1" x14ac:dyDescent="0.25">
      <c r="A41" s="12"/>
      <c r="B41" s="12"/>
      <c r="C41" s="12"/>
      <c r="D41" s="8"/>
      <c r="E41" s="8"/>
      <c r="F41" s="1"/>
    </row>
    <row r="42" spans="1:7" s="1" customFormat="1" x14ac:dyDescent="0.2">
      <c r="A42" s="9" t="s">
        <v>37</v>
      </c>
      <c r="B42" s="10"/>
      <c r="C42" s="10"/>
      <c r="D42" s="11"/>
      <c r="E42" s="11"/>
    </row>
    <row r="43" spans="1:7" s="1" customFormat="1" x14ac:dyDescent="0.2">
      <c r="A43" s="27"/>
      <c r="B43" s="17"/>
      <c r="C43" s="17"/>
      <c r="D43" s="28"/>
      <c r="E43" s="28"/>
    </row>
    <row r="44" spans="1:7" s="1" customFormat="1" ht="12.75" x14ac:dyDescent="0.2">
      <c r="A44" s="13"/>
      <c r="B44" s="13" t="s">
        <v>8</v>
      </c>
      <c r="C44" s="13"/>
      <c r="D44" s="14">
        <f>SUM(D45:D47)</f>
        <v>166621343</v>
      </c>
      <c r="E44" s="14">
        <f>SUM(E45:E47)</f>
        <v>356616586</v>
      </c>
    </row>
    <row r="45" spans="1:7" s="1" customFormat="1" ht="12.75" x14ac:dyDescent="0.2">
      <c r="A45" s="15"/>
      <c r="B45" s="15"/>
      <c r="C45" s="15" t="s">
        <v>38</v>
      </c>
      <c r="D45" s="16">
        <v>0</v>
      </c>
      <c r="E45" s="16">
        <v>0</v>
      </c>
      <c r="F45" s="45"/>
      <c r="G45" s="45"/>
    </row>
    <row r="46" spans="1:7" s="1" customFormat="1" ht="12.75" x14ac:dyDescent="0.2">
      <c r="A46" s="15"/>
      <c r="B46" s="15"/>
      <c r="C46" s="15" t="s">
        <v>39</v>
      </c>
      <c r="D46" s="16">
        <v>19328336</v>
      </c>
      <c r="E46" s="16">
        <v>17039</v>
      </c>
      <c r="F46" s="29"/>
      <c r="G46" s="29"/>
    </row>
    <row r="47" spans="1:7" s="1" customFormat="1" ht="12.75" x14ac:dyDescent="0.2">
      <c r="A47" s="15"/>
      <c r="B47" s="15"/>
      <c r="C47" s="15" t="s">
        <v>40</v>
      </c>
      <c r="D47" s="16">
        <v>147293007</v>
      </c>
      <c r="E47" s="16">
        <v>356599547</v>
      </c>
      <c r="F47" s="45"/>
      <c r="G47" s="45"/>
    </row>
    <row r="48" spans="1:7" s="1" customFormat="1" ht="5.0999999999999996" customHeight="1" x14ac:dyDescent="0.2">
      <c r="A48" s="21"/>
      <c r="B48" s="21"/>
      <c r="C48" s="21"/>
      <c r="D48" s="16"/>
      <c r="E48" s="16"/>
    </row>
    <row r="49" spans="1:7" s="1" customFormat="1" ht="12.75" x14ac:dyDescent="0.2">
      <c r="A49" s="13"/>
      <c r="B49" s="13" t="s">
        <v>19</v>
      </c>
      <c r="C49" s="13"/>
      <c r="D49" s="14">
        <f>SUM(D50:D52)</f>
        <v>355734776</v>
      </c>
      <c r="E49" s="14">
        <f>SUM(E50:E52)</f>
        <v>462846548</v>
      </c>
    </row>
    <row r="50" spans="1:7" s="1" customFormat="1" ht="12.75" x14ac:dyDescent="0.2">
      <c r="A50" s="15"/>
      <c r="B50" s="15"/>
      <c r="C50" s="15" t="s">
        <v>38</v>
      </c>
      <c r="D50" s="16">
        <v>0</v>
      </c>
      <c r="E50" s="16">
        <v>0</v>
      </c>
    </row>
    <row r="51" spans="1:7" s="1" customFormat="1" ht="12.75" x14ac:dyDescent="0.2">
      <c r="A51" s="15"/>
      <c r="B51" s="15"/>
      <c r="C51" s="15" t="s">
        <v>39</v>
      </c>
      <c r="D51" s="16">
        <v>77169462</v>
      </c>
      <c r="E51" s="16">
        <v>8850025</v>
      </c>
    </row>
    <row r="52" spans="1:7" s="1" customFormat="1" ht="12.75" x14ac:dyDescent="0.2">
      <c r="A52" s="15"/>
      <c r="B52" s="15"/>
      <c r="C52" s="15" t="s">
        <v>41</v>
      </c>
      <c r="D52" s="16">
        <v>278565314</v>
      </c>
      <c r="E52" s="16">
        <v>453996523</v>
      </c>
    </row>
    <row r="53" spans="1:7" s="2" customFormat="1" ht="5.0999999999999996" customHeight="1" x14ac:dyDescent="0.25">
      <c r="A53" s="30"/>
      <c r="B53" s="30"/>
      <c r="C53" s="30"/>
      <c r="D53" s="8"/>
      <c r="E53" s="8"/>
      <c r="F53" s="1"/>
    </row>
    <row r="54" spans="1:7" s="2" customFormat="1" x14ac:dyDescent="0.25">
      <c r="A54" s="9" t="s">
        <v>42</v>
      </c>
      <c r="B54" s="10"/>
      <c r="C54" s="10"/>
      <c r="D54" s="25">
        <f>SUM(D44-D49)</f>
        <v>-189113433</v>
      </c>
      <c r="E54" s="25">
        <f>SUM(E44-E49)</f>
        <v>-106229962</v>
      </c>
      <c r="F54" s="20"/>
      <c r="G54" s="26"/>
    </row>
    <row r="55" spans="1:7" s="2" customFormat="1" x14ac:dyDescent="0.25">
      <c r="A55" s="7"/>
      <c r="B55" s="7"/>
      <c r="C55" s="7"/>
      <c r="D55" s="8"/>
      <c r="E55" s="8"/>
      <c r="F55" s="1"/>
    </row>
    <row r="56" spans="1:7" s="1" customFormat="1" x14ac:dyDescent="0.2">
      <c r="A56" s="9" t="s">
        <v>43</v>
      </c>
      <c r="B56" s="10"/>
      <c r="C56" s="10"/>
      <c r="D56" s="11"/>
      <c r="E56" s="11"/>
    </row>
    <row r="57" spans="1:7" s="1" customFormat="1" x14ac:dyDescent="0.2">
      <c r="A57" s="27"/>
      <c r="B57" s="17"/>
      <c r="C57" s="17"/>
      <c r="D57" s="16"/>
      <c r="E57" s="16"/>
    </row>
    <row r="58" spans="1:7" s="1" customFormat="1" ht="12.75" x14ac:dyDescent="0.2">
      <c r="A58" s="13"/>
      <c r="B58" s="13" t="s">
        <v>8</v>
      </c>
      <c r="C58" s="13"/>
      <c r="D58" s="14">
        <f>SUM(D61:D63)</f>
        <v>639532554</v>
      </c>
      <c r="E58" s="14">
        <f>SUM(E61:E63)</f>
        <v>179122692</v>
      </c>
    </row>
    <row r="59" spans="1:7" s="1" customFormat="1" ht="5.0999999999999996" customHeight="1" x14ac:dyDescent="0.2">
      <c r="B59" s="17"/>
      <c r="C59" s="17"/>
      <c r="D59" s="31"/>
      <c r="E59" s="31"/>
    </row>
    <row r="60" spans="1:7" s="1" customFormat="1" ht="12.75" x14ac:dyDescent="0.2">
      <c r="B60" s="15"/>
      <c r="C60" s="15" t="s">
        <v>44</v>
      </c>
      <c r="D60" s="31">
        <f>SUM(D61)</f>
        <v>0</v>
      </c>
      <c r="E60" s="31">
        <f>SUM(E61:E61)</f>
        <v>0</v>
      </c>
    </row>
    <row r="61" spans="1:7" s="1" customFormat="1" ht="12.75" x14ac:dyDescent="0.2">
      <c r="B61" s="17"/>
      <c r="C61" s="15" t="s">
        <v>45</v>
      </c>
      <c r="D61" s="16">
        <v>0</v>
      </c>
      <c r="E61" s="16">
        <v>0</v>
      </c>
    </row>
    <row r="62" spans="1:7" s="1" customFormat="1" ht="12.75" x14ac:dyDescent="0.2">
      <c r="B62" s="17"/>
      <c r="C62" s="15" t="s">
        <v>46</v>
      </c>
      <c r="D62" s="16">
        <v>0</v>
      </c>
      <c r="E62" s="16">
        <v>0</v>
      </c>
    </row>
    <row r="63" spans="1:7" s="1" customFormat="1" ht="12.75" x14ac:dyDescent="0.2">
      <c r="B63" s="15"/>
      <c r="C63" s="15" t="s">
        <v>47</v>
      </c>
      <c r="D63" s="16">
        <v>639532554</v>
      </c>
      <c r="E63" s="16">
        <v>179122692</v>
      </c>
    </row>
    <row r="64" spans="1:7" s="1" customFormat="1" ht="5.0999999999999996" customHeight="1" x14ac:dyDescent="0.2">
      <c r="B64" s="17"/>
      <c r="C64" s="17"/>
      <c r="D64" s="16"/>
      <c r="E64" s="16"/>
    </row>
    <row r="65" spans="1:7" s="1" customFormat="1" ht="12.75" x14ac:dyDescent="0.2">
      <c r="A65" s="13"/>
      <c r="B65" s="13" t="s">
        <v>19</v>
      </c>
      <c r="C65" s="13"/>
      <c r="D65" s="14">
        <f>SUM(D67:D70)</f>
        <v>550622478</v>
      </c>
      <c r="E65" s="14">
        <f>E66+E70</f>
        <v>28088633</v>
      </c>
    </row>
    <row r="66" spans="1:7" s="1" customFormat="1" ht="12.75" x14ac:dyDescent="0.2">
      <c r="A66" s="15"/>
      <c r="C66" s="15" t="s">
        <v>48</v>
      </c>
      <c r="D66" s="31">
        <f>SUM(D68:D68)</f>
        <v>0</v>
      </c>
      <c r="E66" s="31">
        <f>SUM(E68:E68)</f>
        <v>0</v>
      </c>
    </row>
    <row r="67" spans="1:7" s="1" customFormat="1" ht="5.0999999999999996" customHeight="1" x14ac:dyDescent="0.2">
      <c r="A67" s="15"/>
      <c r="B67" s="15"/>
      <c r="C67" s="15"/>
      <c r="D67" s="31"/>
      <c r="E67" s="31"/>
    </row>
    <row r="68" spans="1:7" s="1" customFormat="1" ht="12.75" x14ac:dyDescent="0.2">
      <c r="A68" s="17"/>
      <c r="B68" s="17"/>
      <c r="C68" s="15" t="s">
        <v>45</v>
      </c>
      <c r="D68" s="16">
        <v>0</v>
      </c>
      <c r="E68" s="16">
        <v>0</v>
      </c>
    </row>
    <row r="69" spans="1:7" s="1" customFormat="1" ht="12.75" x14ac:dyDescent="0.2">
      <c r="B69" s="17"/>
      <c r="C69" s="15" t="s">
        <v>46</v>
      </c>
      <c r="D69" s="16">
        <v>0</v>
      </c>
      <c r="E69" s="16">
        <v>0</v>
      </c>
    </row>
    <row r="70" spans="1:7" s="1" customFormat="1" ht="12.75" x14ac:dyDescent="0.2">
      <c r="A70" s="15"/>
      <c r="B70" s="15"/>
      <c r="C70" s="15" t="s">
        <v>49</v>
      </c>
      <c r="D70" s="16">
        <v>550622478</v>
      </c>
      <c r="E70" s="16">
        <v>28088633</v>
      </c>
    </row>
    <row r="71" spans="1:7" s="2" customFormat="1" ht="5.0999999999999996" customHeight="1" x14ac:dyDescent="0.25">
      <c r="A71" s="12"/>
      <c r="B71" s="12"/>
      <c r="C71" s="12"/>
      <c r="D71" s="8"/>
      <c r="E71" s="8"/>
      <c r="F71" s="1"/>
    </row>
    <row r="72" spans="1:7" s="2" customFormat="1" x14ac:dyDescent="0.25">
      <c r="A72" s="9" t="s">
        <v>50</v>
      </c>
      <c r="B72" s="10"/>
      <c r="C72" s="10"/>
      <c r="D72" s="25">
        <f>D58-D65</f>
        <v>88910076</v>
      </c>
      <c r="E72" s="25">
        <f>E58-E65</f>
        <v>151034059</v>
      </c>
      <c r="F72" s="20"/>
      <c r="G72" s="26"/>
    </row>
    <row r="73" spans="1:7" s="1" customFormat="1" ht="12.75" x14ac:dyDescent="0.2">
      <c r="A73" s="17"/>
      <c r="B73" s="17"/>
      <c r="C73" s="17"/>
      <c r="D73" s="16"/>
      <c r="E73" s="16"/>
    </row>
    <row r="74" spans="1:7" s="2" customFormat="1" ht="15.75" thickBot="1" x14ac:dyDescent="0.3">
      <c r="A74" s="32" t="s">
        <v>51</v>
      </c>
      <c r="B74" s="33"/>
      <c r="C74" s="33"/>
      <c r="D74" s="34">
        <f>D40+D54+D72</f>
        <v>236952563</v>
      </c>
      <c r="E74" s="34">
        <f>E40+E54+E72</f>
        <v>58489242</v>
      </c>
      <c r="F74" s="1"/>
    </row>
    <row r="75" spans="1:7" s="1" customFormat="1" ht="15.75" thickBot="1" x14ac:dyDescent="0.25">
      <c r="A75" s="35" t="s">
        <v>52</v>
      </c>
      <c r="B75" s="36"/>
      <c r="C75" s="36"/>
      <c r="D75" s="37">
        <v>174027499</v>
      </c>
      <c r="E75" s="37">
        <v>115538257</v>
      </c>
    </row>
    <row r="76" spans="1:7" s="1" customFormat="1" x14ac:dyDescent="0.2">
      <c r="A76" s="38" t="s">
        <v>53</v>
      </c>
      <c r="B76" s="39"/>
      <c r="C76" s="39"/>
      <c r="D76" s="40">
        <v>410980062</v>
      </c>
      <c r="E76" s="40">
        <v>174027499</v>
      </c>
    </row>
    <row r="77" spans="1:7" s="2" customFormat="1" ht="4.5" customHeight="1" x14ac:dyDescent="0.25">
      <c r="A77" s="41"/>
      <c r="B77" s="41"/>
      <c r="C77" s="41"/>
      <c r="D77" s="41"/>
      <c r="E77" s="41"/>
      <c r="F77" s="1"/>
    </row>
    <row r="78" spans="1:7" s="2" customFormat="1" ht="12.75" customHeight="1" x14ac:dyDescent="0.25">
      <c r="A78" s="42" t="s">
        <v>54</v>
      </c>
      <c r="B78" s="43"/>
      <c r="C78" s="43"/>
      <c r="F78" s="1"/>
    </row>
    <row r="79" spans="1:7" s="44" customFormat="1" x14ac:dyDescent="0.25">
      <c r="A79" s="2"/>
      <c r="B79" s="2"/>
      <c r="C79" s="2"/>
      <c r="F79" s="1"/>
      <c r="G79" s="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2023-03-27T21:03:53Z</dcterms:created>
  <dcterms:modified xsi:type="dcterms:W3CDTF">2023-03-27T21:05:50Z</dcterms:modified>
</cp:coreProperties>
</file>