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4to Trimestre\Información Magin\"/>
    </mc:Choice>
  </mc:AlternateContent>
  <xr:revisionPtr revIDLastSave="0" documentId="8_{2FD6726A-B123-437B-99C5-214F777AF580}" xr6:coauthVersionLast="47" xr6:coauthVersionMax="47" xr10:uidLastSave="{00000000-0000-0000-0000-000000000000}"/>
  <bookViews>
    <workbookView xWindow="-120" yWindow="-120" windowWidth="20730" windowHeight="11160" xr2:uid="{DE76DC90-B0F5-44D7-B644-26F3CE199EB4}"/>
  </bookViews>
  <sheets>
    <sheet name="31 INGRESOS LDF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F80" i="1"/>
  <c r="E80" i="1"/>
  <c r="D80" i="1"/>
  <c r="I77" i="1"/>
  <c r="I70" i="1"/>
  <c r="F70" i="1"/>
  <c r="F69" i="1" s="1"/>
  <c r="H69" i="1"/>
  <c r="I69" i="1" s="1"/>
  <c r="G69" i="1"/>
  <c r="E69" i="1"/>
  <c r="D69" i="1"/>
  <c r="I65" i="1"/>
  <c r="I64" i="1"/>
  <c r="F64" i="1"/>
  <c r="I63" i="1"/>
  <c r="I62" i="1"/>
  <c r="F62" i="1"/>
  <c r="H61" i="1"/>
  <c r="I61" i="1" s="1"/>
  <c r="G61" i="1"/>
  <c r="F61" i="1"/>
  <c r="E61" i="1"/>
  <c r="D61" i="1"/>
  <c r="I60" i="1"/>
  <c r="F60" i="1"/>
  <c r="I59" i="1"/>
  <c r="F59" i="1"/>
  <c r="I58" i="1"/>
  <c r="F58" i="1"/>
  <c r="I57" i="1"/>
  <c r="F57" i="1"/>
  <c r="F56" i="1" s="1"/>
  <c r="H56" i="1"/>
  <c r="G56" i="1"/>
  <c r="E56" i="1"/>
  <c r="D56" i="1"/>
  <c r="I56" i="1" s="1"/>
  <c r="I55" i="1"/>
  <c r="F55" i="1"/>
  <c r="I54" i="1"/>
  <c r="F54" i="1"/>
  <c r="I53" i="1"/>
  <c r="F53" i="1"/>
  <c r="I52" i="1"/>
  <c r="F52" i="1"/>
  <c r="I51" i="1"/>
  <c r="F51" i="1"/>
  <c r="I50" i="1"/>
  <c r="F50" i="1"/>
  <c r="F47" i="1" s="1"/>
  <c r="F67" i="1" s="1"/>
  <c r="I49" i="1"/>
  <c r="F49" i="1"/>
  <c r="I48" i="1"/>
  <c r="F48" i="1"/>
  <c r="H47" i="1"/>
  <c r="I47" i="1" s="1"/>
  <c r="G47" i="1"/>
  <c r="G67" i="1" s="1"/>
  <c r="E47" i="1"/>
  <c r="E67" i="1" s="1"/>
  <c r="D47" i="1"/>
  <c r="D67" i="1" s="1"/>
  <c r="D42" i="1"/>
  <c r="D72" i="1" s="1"/>
  <c r="I40" i="1"/>
  <c r="F40" i="1"/>
  <c r="I39" i="1"/>
  <c r="I38" i="1"/>
  <c r="H38" i="1"/>
  <c r="G38" i="1"/>
  <c r="F38" i="1"/>
  <c r="E38" i="1"/>
  <c r="D38" i="1"/>
  <c r="I37" i="1"/>
  <c r="H36" i="1"/>
  <c r="I36" i="1" s="1"/>
  <c r="G36" i="1"/>
  <c r="F36" i="1"/>
  <c r="E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G42" i="1" s="1"/>
  <c r="F29" i="1"/>
  <c r="E29" i="1"/>
  <c r="E42" i="1" s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E72" i="1" l="1"/>
  <c r="F72" i="1"/>
  <c r="G72" i="1"/>
  <c r="H42" i="1"/>
  <c r="H67" i="1"/>
  <c r="I67" i="1" s="1"/>
  <c r="H72" i="1" l="1"/>
  <c r="I72" i="1" s="1"/>
  <c r="I44" i="1"/>
  <c r="I42" i="1"/>
</calcChain>
</file>

<file path=xl/sharedStrings.xml><?xml version="1.0" encoding="utf-8"?>
<sst xmlns="http://schemas.openxmlformats.org/spreadsheetml/2006/main" count="77" uniqueCount="75">
  <si>
    <t>GOBIERNO CONSTITUCIONAL DEL ESTADO DE CHIAPAS</t>
  </si>
  <si>
    <t>INSTITUCIONES PÚBLICAS DE SEGURIDAD SOCIAL</t>
  </si>
  <si>
    <t>ESTADO ANALÍTICO DE INGRESOS DETALLADO CONSOLIDADO</t>
  </si>
  <si>
    <t>DEL 1 DE ENERO AL 31 DE DICIEMBRE DE 2022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</si>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</sst>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\ ;\ #\ ###\ ###\ ##0"/>
    <numFmt numFmtId="165" formatCode="#\ ###\ ###\ ###;\(#\ ###\ ###\ ##\)"/>
    <numFmt numFmtId="166" formatCode="#\ ###\ ###\ ##0\ ;\ \(#\ ###\ ###\ ##0\)"/>
    <numFmt numFmtId="167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0" borderId="0" xfId="1" applyFont="1"/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164" fontId="6" fillId="3" borderId="5" xfId="1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7" fillId="0" borderId="0" xfId="1" applyNumberFormat="1" applyFont="1"/>
    <xf numFmtId="164" fontId="4" fillId="0" borderId="0" xfId="1" applyNumberFormat="1" applyFont="1"/>
    <xf numFmtId="0" fontId="8" fillId="0" borderId="0" xfId="1" applyFont="1" applyAlignment="1">
      <alignment vertical="center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right" vertical="center"/>
    </xf>
    <xf numFmtId="0" fontId="9" fillId="0" borderId="0" xfId="1" applyFont="1"/>
    <xf numFmtId="0" fontId="9" fillId="0" borderId="0" xfId="1" applyFont="1" applyAlignment="1">
      <alignment vertical="center"/>
    </xf>
    <xf numFmtId="164" fontId="7" fillId="0" borderId="0" xfId="2" applyNumberFormat="1" applyFont="1" applyAlignment="1">
      <alignment horizontal="right" vertical="top"/>
    </xf>
    <xf numFmtId="165" fontId="9" fillId="0" borderId="0" xfId="1" applyNumberFormat="1" applyFont="1"/>
    <xf numFmtId="164" fontId="7" fillId="4" borderId="0" xfId="2" applyNumberFormat="1" applyFont="1" applyFill="1" applyAlignment="1">
      <alignment horizontal="right" vertical="top"/>
    </xf>
    <xf numFmtId="166" fontId="7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vertical="center"/>
    </xf>
    <xf numFmtId="164" fontId="4" fillId="4" borderId="0" xfId="2" applyNumberFormat="1" applyFont="1" applyFill="1" applyAlignment="1">
      <alignment horizontal="right" vertical="top"/>
    </xf>
    <xf numFmtId="164" fontId="4" fillId="0" borderId="0" xfId="2" applyNumberFormat="1" applyFont="1" applyAlignment="1">
      <alignment horizontal="right" vertical="top"/>
    </xf>
    <xf numFmtId="167" fontId="10" fillId="0" borderId="0" xfId="3" applyNumberFormat="1" applyFont="1" applyAlignment="1">
      <alignment horizontal="right" vertical="center"/>
    </xf>
    <xf numFmtId="0" fontId="9" fillId="0" borderId="0" xfId="1" applyFont="1" applyAlignment="1">
      <alignment horizontal="justify" vertical="center" wrapText="1"/>
    </xf>
    <xf numFmtId="167" fontId="7" fillId="0" borderId="0" xfId="2" applyNumberFormat="1" applyFont="1" applyAlignment="1">
      <alignment horizontal="right" vertical="top"/>
    </xf>
    <xf numFmtId="166" fontId="9" fillId="0" borderId="0" xfId="1" applyNumberFormat="1" applyFont="1"/>
    <xf numFmtId="167" fontId="4" fillId="0" borderId="0" xfId="2" applyNumberFormat="1" applyFont="1" applyAlignment="1">
      <alignment horizontal="right" vertical="top"/>
    </xf>
    <xf numFmtId="0" fontId="8" fillId="5" borderId="0" xfId="1" applyFont="1" applyFill="1" applyAlignment="1">
      <alignment horizontal="left" vertical="center"/>
    </xf>
    <xf numFmtId="164" fontId="7" fillId="5" borderId="0" xfId="2" applyNumberFormat="1" applyFont="1" applyFill="1" applyAlignment="1">
      <alignment horizontal="right" vertical="top"/>
    </xf>
    <xf numFmtId="167" fontId="7" fillId="5" borderId="0" xfId="2" applyNumberFormat="1" applyFont="1" applyFill="1" applyAlignment="1">
      <alignment horizontal="right" vertical="top"/>
    </xf>
    <xf numFmtId="166" fontId="11" fillId="0" borderId="0" xfId="2" applyNumberFormat="1" applyFont="1" applyAlignment="1">
      <alignment horizontal="right" vertical="center"/>
    </xf>
    <xf numFmtId="166" fontId="4" fillId="0" borderId="0" xfId="2" applyNumberFormat="1" applyFont="1" applyAlignment="1">
      <alignment horizontal="right" vertical="center"/>
    </xf>
    <xf numFmtId="164" fontId="5" fillId="2" borderId="0" xfId="1" applyNumberFormat="1" applyFont="1" applyFill="1" applyAlignment="1">
      <alignment horizontal="center" vertical="center"/>
    </xf>
    <xf numFmtId="164" fontId="5" fillId="2" borderId="0" xfId="1" applyNumberFormat="1" applyFont="1" applyFill="1" applyAlignment="1">
      <alignment horizontal="right" vertical="center"/>
    </xf>
    <xf numFmtId="0" fontId="8" fillId="0" borderId="0" xfId="1" applyFont="1" applyAlignment="1">
      <alignment horizontal="justify" vertical="center" wrapText="1"/>
    </xf>
    <xf numFmtId="167" fontId="9" fillId="0" borderId="0" xfId="1" applyNumberFormat="1" applyFont="1"/>
    <xf numFmtId="0" fontId="9" fillId="0" borderId="0" xfId="4" applyFont="1" applyAlignment="1">
      <alignment vertical="top"/>
    </xf>
    <xf numFmtId="0" fontId="9" fillId="0" borderId="0" xfId="4" applyFont="1" applyAlignment="1">
      <alignment horizontal="justify" vertical="top"/>
    </xf>
    <xf numFmtId="0" fontId="8" fillId="6" borderId="0" xfId="1" applyFont="1" applyFill="1" applyAlignment="1">
      <alignment horizontal="left" vertical="center"/>
    </xf>
    <xf numFmtId="164" fontId="7" fillId="6" borderId="0" xfId="2" applyNumberFormat="1" applyFont="1" applyFill="1" applyAlignment="1">
      <alignment horizontal="right" vertical="top"/>
    </xf>
    <xf numFmtId="0" fontId="9" fillId="0" borderId="0" xfId="1" applyFont="1" applyAlignment="1">
      <alignment vertical="top"/>
    </xf>
    <xf numFmtId="166" fontId="11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vertical="center" wrapText="1"/>
    </xf>
    <xf numFmtId="0" fontId="8" fillId="0" borderId="0" xfId="1" applyFont="1" applyAlignment="1">
      <alignment horizontal="left" vertical="center"/>
    </xf>
    <xf numFmtId="0" fontId="9" fillId="0" borderId="7" xfId="1" applyFont="1" applyBorder="1" applyAlignment="1">
      <alignment vertical="center"/>
    </xf>
    <xf numFmtId="164" fontId="9" fillId="0" borderId="7" xfId="1" applyNumberFormat="1" applyFont="1" applyBorder="1" applyAlignment="1">
      <alignment vertical="center"/>
    </xf>
    <xf numFmtId="164" fontId="9" fillId="0" borderId="7" xfId="1" applyNumberFormat="1" applyFont="1" applyBorder="1" applyAlignment="1">
      <alignment horizontal="center" vertical="center"/>
    </xf>
    <xf numFmtId="164" fontId="9" fillId="0" borderId="7" xfId="1" applyNumberFormat="1" applyFont="1" applyBorder="1" applyAlignment="1">
      <alignment horizontal="right" vertical="center"/>
    </xf>
    <xf numFmtId="0" fontId="12" fillId="0" borderId="8" xfId="2" applyFont="1" applyBorder="1" applyAlignment="1">
      <alignment horizontal="left" vertical="top" wrapText="1"/>
    </xf>
    <xf numFmtId="164" fontId="9" fillId="0" borderId="0" xfId="1" applyNumberFormat="1" applyFont="1" applyAlignment="1">
      <alignment vertical="center"/>
    </xf>
    <xf numFmtId="164" fontId="11" fillId="0" borderId="0" xfId="1" applyNumberFormat="1" applyFont="1"/>
    <xf numFmtId="0" fontId="4" fillId="0" borderId="0" xfId="1" applyFont="1" applyAlignment="1">
      <alignment horizontal="right"/>
    </xf>
    <xf numFmtId="164" fontId="4" fillId="0" borderId="0" xfId="1" applyNumberFormat="1" applyFont="1" applyAlignment="1">
      <alignment horizontal="left"/>
    </xf>
  </cellXfs>
  <cellStyles count="5">
    <cellStyle name="Normal" xfId="0" builtinId="0"/>
    <cellStyle name="Normal 18" xfId="1" xr:uid="{9B4B28B0-C5C7-4D28-98D9-14FA060C0BDE}"/>
    <cellStyle name="Normal 18 2" xfId="4" xr:uid="{33D50937-5EF2-408E-AC18-6E8E785CF331}"/>
    <cellStyle name="Normal 2 2" xfId="2" xr:uid="{AB409DF3-9428-470C-BD94-375E74908334}"/>
    <cellStyle name="Normal 3 2 2 2" xfId="3" xr:uid="{2D1A5B3E-22C4-49B9-B3D1-8FE5BEB046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636F131-BA29-4CEB-A108-EAE1E3236846}"/>
            </a:ext>
          </a:extLst>
        </xdr:cNvPr>
        <xdr:cNvSpPr txBox="1"/>
      </xdr:nvSpPr>
      <xdr:spPr>
        <a:xfrm>
          <a:off x="9667875" y="514350"/>
          <a:ext cx="13049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E826-7652-49AE-AED7-1A812D3F6171}">
  <dimension ref="A1:M113"/>
  <sheetViews>
    <sheetView showGridLines="0" tabSelected="1" topLeftCell="A64" workbookViewId="0">
      <selection sqref="A1:I82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7" width="15.140625" style="14" customWidth="1"/>
    <col min="8" max="8" width="17.5703125" style="14" customWidth="1"/>
    <col min="9" max="9" width="16.5703125" style="14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0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0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0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10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0" s="18" customFormat="1" ht="12.95" customHeight="1" x14ac:dyDescent="0.2">
      <c r="A10" s="19"/>
      <c r="B10" s="15" t="s">
        <v>14</v>
      </c>
      <c r="C10" s="15"/>
      <c r="D10" s="20">
        <v>0</v>
      </c>
      <c r="E10" s="20">
        <v>0</v>
      </c>
      <c r="F10" s="20">
        <f t="shared" ref="F10:F23" si="0">D10+E10</f>
        <v>0</v>
      </c>
      <c r="G10" s="20">
        <v>0</v>
      </c>
      <c r="H10" s="20">
        <v>0</v>
      </c>
      <c r="I10" s="20">
        <f t="shared" ref="I10:I40" si="1">SUM(H10-D10)</f>
        <v>0</v>
      </c>
      <c r="J10" s="21"/>
    </row>
    <row r="11" spans="1:10" s="18" customFormat="1" ht="12.95" customHeight="1" x14ac:dyDescent="0.2">
      <c r="A11" s="19"/>
      <c r="B11" s="15" t="s">
        <v>15</v>
      </c>
      <c r="C11" s="15"/>
      <c r="D11" s="20">
        <v>3205065474</v>
      </c>
      <c r="E11" s="20">
        <v>0</v>
      </c>
      <c r="F11" s="20">
        <f t="shared" si="0"/>
        <v>3205065474</v>
      </c>
      <c r="G11" s="20">
        <v>3033101311</v>
      </c>
      <c r="H11" s="20">
        <v>3033101311</v>
      </c>
      <c r="I11" s="20">
        <f t="shared" si="1"/>
        <v>-171964163</v>
      </c>
      <c r="J11" s="21"/>
    </row>
    <row r="12" spans="1:10" s="18" customFormat="1" ht="12.95" customHeight="1" x14ac:dyDescent="0.2">
      <c r="A12" s="19"/>
      <c r="B12" s="15" t="s">
        <v>16</v>
      </c>
      <c r="C12" s="15"/>
      <c r="D12" s="20">
        <v>0</v>
      </c>
      <c r="E12" s="20">
        <v>0</v>
      </c>
      <c r="F12" s="20">
        <f t="shared" si="0"/>
        <v>0</v>
      </c>
      <c r="G12" s="20">
        <v>0</v>
      </c>
      <c r="H12" s="20">
        <v>0</v>
      </c>
      <c r="I12" s="20">
        <f t="shared" si="1"/>
        <v>0</v>
      </c>
      <c r="J12" s="21"/>
    </row>
    <row r="13" spans="1:10" s="18" customFormat="1" ht="12.95" customHeight="1" x14ac:dyDescent="0.2">
      <c r="A13" s="19"/>
      <c r="B13" s="15" t="s">
        <v>17</v>
      </c>
      <c r="C13" s="15"/>
      <c r="D13" s="20">
        <v>0</v>
      </c>
      <c r="E13" s="22">
        <v>0</v>
      </c>
      <c r="F13" s="22">
        <f t="shared" si="0"/>
        <v>0</v>
      </c>
      <c r="G13" s="22">
        <v>0</v>
      </c>
      <c r="H13" s="22">
        <v>0</v>
      </c>
      <c r="I13" s="22">
        <f t="shared" si="1"/>
        <v>0</v>
      </c>
      <c r="J13" s="21"/>
    </row>
    <row r="14" spans="1:10" s="18" customFormat="1" ht="12.95" customHeight="1" x14ac:dyDescent="0.2">
      <c r="A14" s="19"/>
      <c r="B14" s="15" t="s">
        <v>18</v>
      </c>
      <c r="C14" s="15"/>
      <c r="D14" s="22">
        <v>176154000</v>
      </c>
      <c r="E14" s="22">
        <v>4180773</v>
      </c>
      <c r="F14" s="22">
        <f t="shared" si="0"/>
        <v>180334773</v>
      </c>
      <c r="G14" s="22">
        <v>180334773</v>
      </c>
      <c r="H14" s="22">
        <v>180334773</v>
      </c>
      <c r="I14" s="22">
        <f>SUM(H14-D14)</f>
        <v>4180773</v>
      </c>
      <c r="J14" s="21"/>
    </row>
    <row r="15" spans="1:10" s="18" customFormat="1" ht="12.95" customHeight="1" x14ac:dyDescent="0.2">
      <c r="A15" s="19"/>
      <c r="B15" s="15" t="s">
        <v>19</v>
      </c>
      <c r="C15" s="15"/>
      <c r="D15" s="22">
        <v>0</v>
      </c>
      <c r="E15" s="22">
        <v>0</v>
      </c>
      <c r="F15" s="22">
        <f t="shared" si="0"/>
        <v>0</v>
      </c>
      <c r="G15" s="22">
        <v>0</v>
      </c>
      <c r="H15" s="22">
        <v>0</v>
      </c>
      <c r="I15" s="22">
        <f t="shared" si="1"/>
        <v>0</v>
      </c>
      <c r="J15" s="21"/>
    </row>
    <row r="16" spans="1:10" s="18" customFormat="1" ht="12.95" customHeight="1" x14ac:dyDescent="0.2">
      <c r="A16" s="19"/>
      <c r="B16" s="15" t="s">
        <v>20</v>
      </c>
      <c r="C16" s="15"/>
      <c r="D16" s="22">
        <v>2177530</v>
      </c>
      <c r="E16" s="22">
        <v>29086</v>
      </c>
      <c r="F16" s="22">
        <f t="shared" si="0"/>
        <v>2206616</v>
      </c>
      <c r="G16" s="22">
        <v>2206616</v>
      </c>
      <c r="H16" s="22">
        <v>2206616</v>
      </c>
      <c r="I16" s="22">
        <f>SUM(H16-D16)</f>
        <v>29086</v>
      </c>
      <c r="J16" s="23"/>
    </row>
    <row r="17" spans="1:10" s="18" customFormat="1" ht="12.95" customHeight="1" x14ac:dyDescent="0.2">
      <c r="A17" s="19"/>
      <c r="B17" s="15" t="s">
        <v>21</v>
      </c>
      <c r="C17" s="15"/>
      <c r="D17" s="22">
        <v>0</v>
      </c>
      <c r="E17" s="22">
        <v>0</v>
      </c>
      <c r="F17" s="22">
        <f t="shared" si="0"/>
        <v>0</v>
      </c>
      <c r="G17" s="22">
        <v>0</v>
      </c>
      <c r="H17" s="22">
        <v>0</v>
      </c>
      <c r="I17" s="22">
        <f t="shared" si="1"/>
        <v>0</v>
      </c>
      <c r="J17" s="21"/>
    </row>
    <row r="18" spans="1:10" s="18" customFormat="1" ht="12.95" customHeight="1" x14ac:dyDescent="0.2">
      <c r="A18" s="19"/>
      <c r="B18" s="19"/>
      <c r="C18" s="24" t="s">
        <v>22</v>
      </c>
      <c r="D18" s="25">
        <v>0</v>
      </c>
      <c r="E18" s="25">
        <v>0</v>
      </c>
      <c r="F18" s="22">
        <f t="shared" si="0"/>
        <v>0</v>
      </c>
      <c r="G18" s="25">
        <v>0</v>
      </c>
      <c r="H18" s="25">
        <v>0</v>
      </c>
      <c r="I18" s="25">
        <f t="shared" si="1"/>
        <v>0</v>
      </c>
      <c r="J18" s="21"/>
    </row>
    <row r="19" spans="1:10" s="18" customFormat="1" ht="12.95" customHeight="1" x14ac:dyDescent="0.2">
      <c r="A19" s="19"/>
      <c r="B19" s="19"/>
      <c r="C19" s="24" t="s">
        <v>23</v>
      </c>
      <c r="D19" s="26">
        <v>0</v>
      </c>
      <c r="E19" s="26">
        <v>0</v>
      </c>
      <c r="F19" s="20">
        <f t="shared" si="0"/>
        <v>0</v>
      </c>
      <c r="G19" s="26">
        <v>0</v>
      </c>
      <c r="H19" s="26">
        <v>0</v>
      </c>
      <c r="I19" s="26">
        <f t="shared" si="1"/>
        <v>0</v>
      </c>
      <c r="J19" s="21"/>
    </row>
    <row r="20" spans="1:10" s="18" customFormat="1" ht="12.95" customHeight="1" x14ac:dyDescent="0.2">
      <c r="A20" s="19"/>
      <c r="B20" s="19"/>
      <c r="C20" s="24" t="s">
        <v>24</v>
      </c>
      <c r="D20" s="26">
        <v>0</v>
      </c>
      <c r="E20" s="26">
        <v>0</v>
      </c>
      <c r="F20" s="20">
        <f t="shared" si="0"/>
        <v>0</v>
      </c>
      <c r="G20" s="26">
        <v>0</v>
      </c>
      <c r="H20" s="26">
        <v>0</v>
      </c>
      <c r="I20" s="26">
        <f t="shared" si="1"/>
        <v>0</v>
      </c>
      <c r="J20" s="27"/>
    </row>
    <row r="21" spans="1:10" s="18" customFormat="1" ht="12.95" customHeight="1" x14ac:dyDescent="0.2">
      <c r="A21" s="19"/>
      <c r="B21" s="19"/>
      <c r="C21" s="24" t="s">
        <v>25</v>
      </c>
      <c r="D21" s="26">
        <v>0</v>
      </c>
      <c r="E21" s="26">
        <v>0</v>
      </c>
      <c r="F21" s="20">
        <f t="shared" si="0"/>
        <v>0</v>
      </c>
      <c r="G21" s="26">
        <v>0</v>
      </c>
      <c r="H21" s="26">
        <v>0</v>
      </c>
      <c r="I21" s="26">
        <f t="shared" si="1"/>
        <v>0</v>
      </c>
      <c r="J21" s="27"/>
    </row>
    <row r="22" spans="1:10" s="18" customFormat="1" ht="12.95" customHeight="1" x14ac:dyDescent="0.2">
      <c r="A22" s="19"/>
      <c r="B22" s="19"/>
      <c r="C22" s="24" t="s">
        <v>26</v>
      </c>
      <c r="D22" s="26">
        <v>0</v>
      </c>
      <c r="E22" s="26">
        <v>0</v>
      </c>
      <c r="F22" s="20">
        <f t="shared" si="0"/>
        <v>0</v>
      </c>
      <c r="G22" s="26">
        <v>0</v>
      </c>
      <c r="H22" s="26">
        <v>0</v>
      </c>
      <c r="I22" s="26">
        <f t="shared" si="1"/>
        <v>0</v>
      </c>
      <c r="J22" s="21"/>
    </row>
    <row r="23" spans="1:10" s="18" customFormat="1" ht="12.95" customHeight="1" x14ac:dyDescent="0.2">
      <c r="A23" s="19"/>
      <c r="B23" s="19"/>
      <c r="C23" s="24" t="s">
        <v>27</v>
      </c>
      <c r="D23" s="26">
        <v>0</v>
      </c>
      <c r="E23" s="26">
        <v>0</v>
      </c>
      <c r="F23" s="20">
        <f t="shared" si="0"/>
        <v>0</v>
      </c>
      <c r="G23" s="26">
        <v>0</v>
      </c>
      <c r="H23" s="26">
        <v>0</v>
      </c>
      <c r="I23" s="26">
        <f t="shared" si="1"/>
        <v>0</v>
      </c>
      <c r="J23" s="21"/>
    </row>
    <row r="24" spans="1:10" s="18" customFormat="1" ht="12.95" customHeight="1" x14ac:dyDescent="0.2">
      <c r="A24" s="19"/>
      <c r="B24" s="19"/>
      <c r="C24" s="24" t="s">
        <v>28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f t="shared" si="1"/>
        <v>0</v>
      </c>
      <c r="J24" s="27"/>
    </row>
    <row r="25" spans="1:10" s="18" customFormat="1" ht="12.95" customHeight="1" x14ac:dyDescent="0.2">
      <c r="A25" s="19"/>
      <c r="B25" s="19"/>
      <c r="C25" s="24" t="s">
        <v>29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f t="shared" si="1"/>
        <v>0</v>
      </c>
      <c r="J25" s="21"/>
    </row>
    <row r="26" spans="1:10" s="18" customFormat="1" ht="12.95" customHeight="1" x14ac:dyDescent="0.2">
      <c r="A26" s="19"/>
      <c r="B26" s="19"/>
      <c r="C26" s="24" t="s">
        <v>30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f t="shared" si="1"/>
        <v>0</v>
      </c>
      <c r="J26" s="21"/>
    </row>
    <row r="27" spans="1:10" s="18" customFormat="1" ht="12.95" customHeight="1" x14ac:dyDescent="0.2">
      <c r="A27" s="19"/>
      <c r="B27" s="19"/>
      <c r="C27" s="24" t="s">
        <v>31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f t="shared" si="1"/>
        <v>0</v>
      </c>
      <c r="J27" s="21"/>
    </row>
    <row r="28" spans="1:10" s="18" customFormat="1" ht="12.95" customHeight="1" x14ac:dyDescent="0.2">
      <c r="A28" s="19"/>
      <c r="B28" s="19"/>
      <c r="C28" s="28" t="s">
        <v>32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f t="shared" si="1"/>
        <v>0</v>
      </c>
      <c r="J28" s="23"/>
    </row>
    <row r="29" spans="1:10" s="18" customFormat="1" ht="12.95" customHeight="1" x14ac:dyDescent="0.2">
      <c r="A29" s="19"/>
      <c r="B29" s="15" t="s">
        <v>33</v>
      </c>
      <c r="C29" s="19"/>
      <c r="D29" s="20">
        <f>SUM(D30:D34)</f>
        <v>0</v>
      </c>
      <c r="E29" s="20">
        <f>SUM(E30:E34)</f>
        <v>0</v>
      </c>
      <c r="F29" s="20">
        <f>SUM(F30:F34)</f>
        <v>0</v>
      </c>
      <c r="G29" s="20">
        <f>SUM(G30:G34)</f>
        <v>0</v>
      </c>
      <c r="H29" s="20">
        <f>SUM(H30:H34)</f>
        <v>0</v>
      </c>
      <c r="I29" s="20">
        <f t="shared" si="1"/>
        <v>0</v>
      </c>
      <c r="J29" s="21"/>
    </row>
    <row r="30" spans="1:10" s="18" customFormat="1" ht="12.95" customHeight="1" x14ac:dyDescent="0.2">
      <c r="A30" s="19"/>
      <c r="B30" s="19"/>
      <c r="C30" s="19" t="s">
        <v>34</v>
      </c>
      <c r="D30" s="26">
        <v>0</v>
      </c>
      <c r="E30" s="26">
        <v>0</v>
      </c>
      <c r="F30" s="26">
        <f t="shared" ref="F30:F36" si="2">D30+E30</f>
        <v>0</v>
      </c>
      <c r="G30" s="26">
        <v>0</v>
      </c>
      <c r="H30" s="26">
        <v>0</v>
      </c>
      <c r="I30" s="26">
        <f t="shared" si="1"/>
        <v>0</v>
      </c>
      <c r="J30" s="21"/>
    </row>
    <row r="31" spans="1:10" s="18" customFormat="1" ht="12.95" customHeight="1" x14ac:dyDescent="0.2">
      <c r="A31" s="19"/>
      <c r="B31" s="19"/>
      <c r="C31" s="19" t="s">
        <v>35</v>
      </c>
      <c r="D31" s="26">
        <v>0</v>
      </c>
      <c r="E31" s="26">
        <v>0</v>
      </c>
      <c r="F31" s="26">
        <f t="shared" si="2"/>
        <v>0</v>
      </c>
      <c r="G31" s="26">
        <v>0</v>
      </c>
      <c r="H31" s="26">
        <v>0</v>
      </c>
      <c r="I31" s="26">
        <f t="shared" si="1"/>
        <v>0</v>
      </c>
      <c r="J31" s="21"/>
    </row>
    <row r="32" spans="1:10" s="18" customFormat="1" ht="12.95" customHeight="1" x14ac:dyDescent="0.2">
      <c r="A32" s="19"/>
      <c r="B32" s="19"/>
      <c r="C32" s="19" t="s">
        <v>36</v>
      </c>
      <c r="D32" s="26">
        <v>0</v>
      </c>
      <c r="E32" s="26">
        <v>0</v>
      </c>
      <c r="F32" s="26">
        <f t="shared" si="2"/>
        <v>0</v>
      </c>
      <c r="G32" s="26">
        <v>0</v>
      </c>
      <c r="H32" s="26">
        <v>0</v>
      </c>
      <c r="I32" s="26">
        <f t="shared" si="1"/>
        <v>0</v>
      </c>
      <c r="J32" s="21"/>
    </row>
    <row r="33" spans="1:13" s="18" customFormat="1" ht="12.95" customHeight="1" x14ac:dyDescent="0.2">
      <c r="A33" s="19"/>
      <c r="B33" s="19"/>
      <c r="C33" s="19" t="s">
        <v>37</v>
      </c>
      <c r="D33" s="26">
        <v>0</v>
      </c>
      <c r="E33" s="26">
        <v>0</v>
      </c>
      <c r="F33" s="26">
        <f t="shared" si="2"/>
        <v>0</v>
      </c>
      <c r="G33" s="26">
        <v>0</v>
      </c>
      <c r="H33" s="26">
        <v>0</v>
      </c>
      <c r="I33" s="26">
        <f t="shared" si="1"/>
        <v>0</v>
      </c>
      <c r="J33" s="21"/>
    </row>
    <row r="34" spans="1:13" s="18" customFormat="1" ht="12.95" customHeight="1" x14ac:dyDescent="0.2">
      <c r="A34" s="19"/>
      <c r="B34" s="19"/>
      <c r="C34" s="19" t="s">
        <v>38</v>
      </c>
      <c r="D34" s="26">
        <v>0</v>
      </c>
      <c r="E34" s="26">
        <v>0</v>
      </c>
      <c r="F34" s="26">
        <f t="shared" si="2"/>
        <v>0</v>
      </c>
      <c r="G34" s="26">
        <v>0</v>
      </c>
      <c r="H34" s="26">
        <v>0</v>
      </c>
      <c r="I34" s="26">
        <f t="shared" si="1"/>
        <v>0</v>
      </c>
      <c r="J34" s="21"/>
    </row>
    <row r="35" spans="1:13" s="18" customFormat="1" ht="12.95" customHeight="1" x14ac:dyDescent="0.2">
      <c r="A35" s="19"/>
      <c r="B35" s="15" t="s">
        <v>39</v>
      </c>
      <c r="C35" s="19"/>
      <c r="D35" s="20">
        <v>12832893</v>
      </c>
      <c r="E35" s="20">
        <v>770291294</v>
      </c>
      <c r="F35" s="20">
        <f t="shared" si="2"/>
        <v>783124187</v>
      </c>
      <c r="G35" s="20">
        <v>783124187</v>
      </c>
      <c r="H35" s="20">
        <v>783124187</v>
      </c>
      <c r="I35" s="20">
        <f t="shared" si="1"/>
        <v>770291294</v>
      </c>
      <c r="J35" s="21"/>
    </row>
    <row r="36" spans="1:13" s="18" customFormat="1" ht="12.95" customHeight="1" x14ac:dyDescent="0.2">
      <c r="A36" s="19"/>
      <c r="B36" s="15" t="s">
        <v>40</v>
      </c>
      <c r="C36" s="19"/>
      <c r="D36" s="20">
        <v>0</v>
      </c>
      <c r="E36" s="20">
        <f>SUM(E37)</f>
        <v>0</v>
      </c>
      <c r="F36" s="20">
        <f t="shared" si="2"/>
        <v>0</v>
      </c>
      <c r="G36" s="20">
        <f>G37</f>
        <v>0</v>
      </c>
      <c r="H36" s="20">
        <f>H37</f>
        <v>0</v>
      </c>
      <c r="I36" s="20">
        <f t="shared" si="1"/>
        <v>0</v>
      </c>
    </row>
    <row r="37" spans="1:13" s="18" customFormat="1" ht="12.95" customHeight="1" x14ac:dyDescent="0.2">
      <c r="A37" s="19"/>
      <c r="B37" s="19"/>
      <c r="C37" s="19" t="s">
        <v>41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f t="shared" si="1"/>
        <v>0</v>
      </c>
    </row>
    <row r="38" spans="1:13" s="18" customFormat="1" ht="12.95" customHeight="1" x14ac:dyDescent="0.2">
      <c r="A38" s="19"/>
      <c r="B38" s="15" t="s">
        <v>42</v>
      </c>
      <c r="C38" s="19"/>
      <c r="D38" s="20">
        <f>SUM(D39:D40)</f>
        <v>1055805841</v>
      </c>
      <c r="E38" s="29">
        <f>SUM(E39:E40)</f>
        <v>-937758296</v>
      </c>
      <c r="F38" s="20">
        <f>SUM(F39:F40)</f>
        <v>118047545</v>
      </c>
      <c r="G38" s="20">
        <f>SUM(G39:G40)</f>
        <v>23651972</v>
      </c>
      <c r="H38" s="20">
        <f>SUM(H39:H40)</f>
        <v>23651972</v>
      </c>
      <c r="I38" s="20">
        <f t="shared" si="1"/>
        <v>-1032153869</v>
      </c>
      <c r="J38" s="30"/>
    </row>
    <row r="39" spans="1:13" s="18" customFormat="1" ht="12.95" customHeight="1" x14ac:dyDescent="0.2">
      <c r="A39" s="19"/>
      <c r="B39" s="19"/>
      <c r="C39" s="19" t="s">
        <v>43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f t="shared" si="1"/>
        <v>0</v>
      </c>
      <c r="J39" s="30"/>
    </row>
    <row r="40" spans="1:13" s="18" customFormat="1" ht="12.95" customHeight="1" x14ac:dyDescent="0.2">
      <c r="A40" s="19"/>
      <c r="B40" s="19"/>
      <c r="C40" s="19" t="s">
        <v>44</v>
      </c>
      <c r="D40" s="26">
        <v>1055805841</v>
      </c>
      <c r="E40" s="31">
        <v>-937758296</v>
      </c>
      <c r="F40" s="26">
        <f>D40+E40</f>
        <v>118047545</v>
      </c>
      <c r="G40" s="26">
        <v>23651972</v>
      </c>
      <c r="H40" s="26">
        <v>23651972</v>
      </c>
      <c r="I40" s="26">
        <f t="shared" si="1"/>
        <v>-1032153869</v>
      </c>
      <c r="J40" s="30"/>
    </row>
    <row r="41" spans="1:13" s="18" customFormat="1" ht="12.95" customHeight="1" x14ac:dyDescent="0.2">
      <c r="A41" s="19"/>
      <c r="B41" s="19"/>
      <c r="C41" s="19"/>
      <c r="D41" s="26"/>
      <c r="E41" s="26"/>
      <c r="F41" s="26"/>
      <c r="G41" s="26"/>
      <c r="H41" s="26"/>
      <c r="I41" s="26"/>
      <c r="J41" s="30"/>
    </row>
    <row r="42" spans="1:13" s="19" customFormat="1" ht="15" customHeight="1" x14ac:dyDescent="0.25">
      <c r="A42" s="32" t="s">
        <v>45</v>
      </c>
      <c r="B42" s="32"/>
      <c r="C42" s="32"/>
      <c r="D42" s="33">
        <f>SUM(D10+D11+D12+D13+D14+D15+D16+D17+D29+D35+D36+D38)</f>
        <v>4452035738</v>
      </c>
      <c r="E42" s="34">
        <f>SUM(E10+E11+E12+E13+E14+E15+E16+E17+E29+E35+E36+E38)</f>
        <v>-163257143</v>
      </c>
      <c r="F42" s="33">
        <f>SUM(F10+F11+F12+F13+F14+F15+F16+F17+F29+F35+F36+F38)</f>
        <v>4288778595</v>
      </c>
      <c r="G42" s="33">
        <f>SUM(G10+G11+G12+G13+G14+G15+G16+G17+G29+G35+G36+G38)</f>
        <v>4022418859</v>
      </c>
      <c r="H42" s="33">
        <f>SUM(H10+H11+H12+H13+H14+H15+H16+H17+H29+H35+H36+H38)</f>
        <v>4022418859</v>
      </c>
      <c r="I42" s="33">
        <f>SUM(H42-D42)</f>
        <v>-429616879</v>
      </c>
      <c r="K42" s="35"/>
      <c r="M42" s="36"/>
    </row>
    <row r="43" spans="1:13" s="18" customFormat="1" ht="12.95" customHeight="1" x14ac:dyDescent="0.2">
      <c r="A43" s="19"/>
      <c r="B43" s="19"/>
      <c r="C43" s="19"/>
      <c r="D43" s="16"/>
      <c r="E43" s="16"/>
      <c r="F43" s="16"/>
      <c r="G43" s="17"/>
      <c r="H43" s="17"/>
      <c r="I43" s="17"/>
    </row>
    <row r="44" spans="1:13" s="18" customFormat="1" ht="12.95" customHeight="1" x14ac:dyDescent="0.2">
      <c r="A44" s="15" t="s">
        <v>46</v>
      </c>
      <c r="B44" s="19"/>
      <c r="C44" s="19"/>
      <c r="D44" s="37"/>
      <c r="E44" s="37"/>
      <c r="F44" s="37"/>
      <c r="G44" s="38"/>
      <c r="H44" s="38"/>
      <c r="I44" s="20">
        <f>SUM(H42-D42)</f>
        <v>-429616879</v>
      </c>
    </row>
    <row r="45" spans="1:13" s="18" customFormat="1" ht="12.95" customHeight="1" x14ac:dyDescent="0.2">
      <c r="A45" s="19"/>
      <c r="B45" s="19"/>
      <c r="C45" s="19"/>
      <c r="D45" s="16"/>
      <c r="E45" s="16"/>
      <c r="F45" s="16"/>
      <c r="G45" s="17"/>
      <c r="H45" s="17"/>
      <c r="I45" s="17"/>
    </row>
    <row r="46" spans="1:13" s="18" customFormat="1" ht="12.95" customHeight="1" x14ac:dyDescent="0.2">
      <c r="A46" s="15" t="s">
        <v>47</v>
      </c>
      <c r="B46" s="19"/>
      <c r="C46" s="19"/>
      <c r="D46" s="16"/>
      <c r="E46" s="16"/>
      <c r="F46" s="16"/>
      <c r="G46" s="17"/>
      <c r="H46" s="17"/>
      <c r="I46" s="17"/>
    </row>
    <row r="47" spans="1:13" s="18" customFormat="1" ht="12.95" customHeight="1" x14ac:dyDescent="0.2">
      <c r="A47" s="19"/>
      <c r="B47" s="15" t="s">
        <v>48</v>
      </c>
      <c r="C47" s="19"/>
      <c r="D47" s="20">
        <f>SUM(D48:D55)</f>
        <v>1600000000</v>
      </c>
      <c r="E47" s="20">
        <f>SUM(E48:E55)</f>
        <v>163257143</v>
      </c>
      <c r="F47" s="20">
        <f>SUM(F48:F55)</f>
        <v>1763257143</v>
      </c>
      <c r="G47" s="20">
        <f t="shared" ref="G47:H47" si="3">SUM(G48:G55)</f>
        <v>1763257143</v>
      </c>
      <c r="H47" s="20">
        <f t="shared" si="3"/>
        <v>1763257143</v>
      </c>
      <c r="I47" s="20">
        <f t="shared" ref="I47:I65" si="4">SUM(H47-D47)</f>
        <v>163257143</v>
      </c>
      <c r="J47" s="30"/>
    </row>
    <row r="48" spans="1:13" s="18" customFormat="1" ht="12.95" customHeight="1" x14ac:dyDescent="0.2">
      <c r="A48" s="19"/>
      <c r="B48" s="19"/>
      <c r="C48" s="28" t="s">
        <v>49</v>
      </c>
      <c r="D48" s="26">
        <v>0</v>
      </c>
      <c r="E48" s="26">
        <v>0</v>
      </c>
      <c r="F48" s="26">
        <f t="shared" ref="F48:F55" si="5">D48+E48</f>
        <v>0</v>
      </c>
      <c r="G48" s="26">
        <v>0</v>
      </c>
      <c r="H48" s="26">
        <v>0</v>
      </c>
      <c r="I48" s="26">
        <f t="shared" si="4"/>
        <v>0</v>
      </c>
    </row>
    <row r="49" spans="1:10" s="18" customFormat="1" ht="12.95" customHeight="1" x14ac:dyDescent="0.2">
      <c r="A49" s="19"/>
      <c r="B49" s="19"/>
      <c r="C49" s="24" t="s">
        <v>50</v>
      </c>
      <c r="D49" s="26">
        <v>0</v>
      </c>
      <c r="E49" s="26">
        <v>0</v>
      </c>
      <c r="F49" s="26">
        <f t="shared" si="5"/>
        <v>0</v>
      </c>
      <c r="G49" s="26">
        <v>0</v>
      </c>
      <c r="H49" s="26">
        <v>0</v>
      </c>
      <c r="I49" s="26">
        <f t="shared" si="4"/>
        <v>0</v>
      </c>
    </row>
    <row r="50" spans="1:10" s="18" customFormat="1" ht="12.95" customHeight="1" x14ac:dyDescent="0.2">
      <c r="A50" s="19"/>
      <c r="B50" s="19"/>
      <c r="C50" s="24" t="s">
        <v>51</v>
      </c>
      <c r="D50" s="26">
        <v>0</v>
      </c>
      <c r="E50" s="26">
        <v>0</v>
      </c>
      <c r="F50" s="26">
        <f t="shared" si="5"/>
        <v>0</v>
      </c>
      <c r="G50" s="26">
        <v>0</v>
      </c>
      <c r="H50" s="26">
        <v>0</v>
      </c>
      <c r="I50" s="26">
        <f t="shared" si="4"/>
        <v>0</v>
      </c>
      <c r="J50" s="30"/>
    </row>
    <row r="51" spans="1:10" s="18" customFormat="1" ht="22.5" customHeight="1" x14ac:dyDescent="0.2">
      <c r="A51" s="19"/>
      <c r="B51" s="19"/>
      <c r="C51" s="28" t="s">
        <v>52</v>
      </c>
      <c r="D51" s="26">
        <v>0</v>
      </c>
      <c r="E51" s="26">
        <v>0</v>
      </c>
      <c r="F51" s="26">
        <f t="shared" si="5"/>
        <v>0</v>
      </c>
      <c r="G51" s="26">
        <v>0</v>
      </c>
      <c r="H51" s="26">
        <v>0</v>
      </c>
      <c r="I51" s="26">
        <f t="shared" si="4"/>
        <v>0</v>
      </c>
    </row>
    <row r="52" spans="1:10" s="18" customFormat="1" ht="12.95" customHeight="1" x14ac:dyDescent="0.2">
      <c r="A52" s="19"/>
      <c r="B52" s="19"/>
      <c r="C52" s="24" t="s">
        <v>53</v>
      </c>
      <c r="D52" s="26">
        <v>0</v>
      </c>
      <c r="E52" s="26">
        <v>0</v>
      </c>
      <c r="F52" s="26">
        <f t="shared" si="5"/>
        <v>0</v>
      </c>
      <c r="G52" s="26">
        <v>0</v>
      </c>
      <c r="H52" s="26">
        <v>0</v>
      </c>
      <c r="I52" s="26">
        <f t="shared" si="4"/>
        <v>0</v>
      </c>
    </row>
    <row r="53" spans="1:10" s="18" customFormat="1" ht="12.95" customHeight="1" x14ac:dyDescent="0.2">
      <c r="A53" s="19"/>
      <c r="B53" s="19"/>
      <c r="C53" s="24" t="s">
        <v>54</v>
      </c>
      <c r="D53" s="26">
        <v>0</v>
      </c>
      <c r="E53" s="26">
        <v>0</v>
      </c>
      <c r="F53" s="26">
        <f t="shared" si="5"/>
        <v>0</v>
      </c>
      <c r="G53" s="26">
        <v>0</v>
      </c>
      <c r="H53" s="26">
        <v>0</v>
      </c>
      <c r="I53" s="26">
        <f t="shared" si="4"/>
        <v>0</v>
      </c>
    </row>
    <row r="54" spans="1:10" s="18" customFormat="1" ht="24.75" customHeight="1" x14ac:dyDescent="0.2">
      <c r="A54" s="15"/>
      <c r="B54" s="15"/>
      <c r="C54" s="28" t="s">
        <v>55</v>
      </c>
      <c r="D54" s="26">
        <v>0</v>
      </c>
      <c r="E54" s="26">
        <v>0</v>
      </c>
      <c r="F54" s="26">
        <f t="shared" si="5"/>
        <v>0</v>
      </c>
      <c r="G54" s="26">
        <v>0</v>
      </c>
      <c r="H54" s="26">
        <v>0</v>
      </c>
      <c r="I54" s="26">
        <f t="shared" si="4"/>
        <v>0</v>
      </c>
    </row>
    <row r="55" spans="1:10" s="18" customFormat="1" ht="12.95" customHeight="1" x14ac:dyDescent="0.2">
      <c r="A55" s="19"/>
      <c r="B55" s="19"/>
      <c r="C55" s="28" t="s">
        <v>56</v>
      </c>
      <c r="D55" s="26">
        <v>1600000000</v>
      </c>
      <c r="E55" s="26">
        <v>163257143</v>
      </c>
      <c r="F55" s="26">
        <f t="shared" si="5"/>
        <v>1763257143</v>
      </c>
      <c r="G55" s="26">
        <v>1763257143</v>
      </c>
      <c r="H55" s="26">
        <v>1763257143</v>
      </c>
      <c r="I55" s="26">
        <f t="shared" si="4"/>
        <v>163257143</v>
      </c>
    </row>
    <row r="56" spans="1:10" s="18" customFormat="1" ht="12.95" customHeight="1" x14ac:dyDescent="0.2">
      <c r="A56" s="19"/>
      <c r="B56" s="15" t="s">
        <v>57</v>
      </c>
      <c r="C56" s="19"/>
      <c r="D56" s="20">
        <f>SUM(D57:D60)</f>
        <v>0</v>
      </c>
      <c r="E56" s="20">
        <f>SUM(E57:E60)</f>
        <v>0</v>
      </c>
      <c r="F56" s="20">
        <f>SUM(F57:F60)</f>
        <v>0</v>
      </c>
      <c r="G56" s="20">
        <f>SUM(G57:G60)</f>
        <v>0</v>
      </c>
      <c r="H56" s="20">
        <f>SUM(H57:H60)</f>
        <v>0</v>
      </c>
      <c r="I56" s="20">
        <f t="shared" si="4"/>
        <v>0</v>
      </c>
    </row>
    <row r="57" spans="1:10" s="18" customFormat="1" ht="12.95" customHeight="1" x14ac:dyDescent="0.2">
      <c r="A57" s="15"/>
      <c r="B57" s="15"/>
      <c r="C57" s="19" t="s">
        <v>58</v>
      </c>
      <c r="D57" s="26">
        <v>0</v>
      </c>
      <c r="E57" s="26">
        <v>0</v>
      </c>
      <c r="F57" s="26">
        <f>D57+E57</f>
        <v>0</v>
      </c>
      <c r="G57" s="26">
        <v>0</v>
      </c>
      <c r="H57" s="26">
        <v>0</v>
      </c>
      <c r="I57" s="26">
        <f t="shared" si="4"/>
        <v>0</v>
      </c>
    </row>
    <row r="58" spans="1:10" s="18" customFormat="1" ht="12.95" customHeight="1" x14ac:dyDescent="0.2">
      <c r="A58" s="19"/>
      <c r="B58" s="19"/>
      <c r="C58" s="19" t="s">
        <v>59</v>
      </c>
      <c r="D58" s="26">
        <v>0</v>
      </c>
      <c r="E58" s="26">
        <v>0</v>
      </c>
      <c r="F58" s="26">
        <f>D58+E58</f>
        <v>0</v>
      </c>
      <c r="G58" s="26">
        <v>0</v>
      </c>
      <c r="H58" s="26">
        <v>0</v>
      </c>
      <c r="I58" s="26">
        <f t="shared" si="4"/>
        <v>0</v>
      </c>
    </row>
    <row r="59" spans="1:10" s="18" customFormat="1" ht="12.95" customHeight="1" x14ac:dyDescent="0.2">
      <c r="A59" s="15"/>
      <c r="B59" s="15"/>
      <c r="C59" s="19" t="s">
        <v>60</v>
      </c>
      <c r="D59" s="26">
        <v>0</v>
      </c>
      <c r="E59" s="26">
        <v>0</v>
      </c>
      <c r="F59" s="26">
        <f>D59+E59</f>
        <v>0</v>
      </c>
      <c r="G59" s="26">
        <v>0</v>
      </c>
      <c r="H59" s="26">
        <v>0</v>
      </c>
      <c r="I59" s="26">
        <f t="shared" si="4"/>
        <v>0</v>
      </c>
    </row>
    <row r="60" spans="1:10" s="18" customFormat="1" ht="12.95" customHeight="1" x14ac:dyDescent="0.2">
      <c r="A60" s="19"/>
      <c r="B60" s="19"/>
      <c r="C60" s="19" t="s">
        <v>41</v>
      </c>
      <c r="D60" s="26">
        <v>0</v>
      </c>
      <c r="E60" s="26">
        <v>0</v>
      </c>
      <c r="F60" s="26">
        <f>D60+E60</f>
        <v>0</v>
      </c>
      <c r="G60" s="26">
        <v>0</v>
      </c>
      <c r="H60" s="26">
        <v>0</v>
      </c>
      <c r="I60" s="26">
        <f t="shared" si="4"/>
        <v>0</v>
      </c>
    </row>
    <row r="61" spans="1:10" s="18" customFormat="1" ht="12.95" customHeight="1" x14ac:dyDescent="0.2">
      <c r="A61" s="19"/>
      <c r="B61" s="15" t="s">
        <v>61</v>
      </c>
      <c r="C61" s="19"/>
      <c r="D61" s="20">
        <f>SUM(D62:D63)</f>
        <v>0</v>
      </c>
      <c r="E61" s="20">
        <f>SUM(E62:E63)</f>
        <v>0</v>
      </c>
      <c r="F61" s="20">
        <f>SUM(F62:F63)</f>
        <v>0</v>
      </c>
      <c r="G61" s="20">
        <f>SUM(G62:G63)</f>
        <v>0</v>
      </c>
      <c r="H61" s="20">
        <f>SUM(H62:H63)</f>
        <v>0</v>
      </c>
      <c r="I61" s="20">
        <f t="shared" si="4"/>
        <v>0</v>
      </c>
    </row>
    <row r="62" spans="1:10" s="18" customFormat="1" ht="25.5" customHeight="1" x14ac:dyDescent="0.2">
      <c r="A62" s="19"/>
      <c r="B62" s="19"/>
      <c r="C62" s="28" t="s">
        <v>62</v>
      </c>
      <c r="D62" s="26">
        <v>0</v>
      </c>
      <c r="E62" s="26">
        <v>0</v>
      </c>
      <c r="F62" s="26">
        <f>D62+E62</f>
        <v>0</v>
      </c>
      <c r="G62" s="26">
        <v>0</v>
      </c>
      <c r="H62" s="26">
        <v>0</v>
      </c>
      <c r="I62" s="26">
        <f t="shared" si="4"/>
        <v>0</v>
      </c>
    </row>
    <row r="63" spans="1:10" s="18" customFormat="1" ht="12.95" customHeight="1" x14ac:dyDescent="0.2">
      <c r="A63" s="19"/>
      <c r="B63" s="19"/>
      <c r="C63" s="19" t="s">
        <v>63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f t="shared" si="4"/>
        <v>0</v>
      </c>
    </row>
    <row r="64" spans="1:10" s="18" customFormat="1" ht="25.5" customHeight="1" x14ac:dyDescent="0.2">
      <c r="A64" s="15"/>
      <c r="B64" s="39" t="s">
        <v>64</v>
      </c>
      <c r="C64" s="39"/>
      <c r="D64" s="20">
        <v>0</v>
      </c>
      <c r="E64" s="20">
        <v>0</v>
      </c>
      <c r="F64" s="20">
        <f>D64+E64</f>
        <v>0</v>
      </c>
      <c r="G64" s="20">
        <v>0</v>
      </c>
      <c r="H64" s="20">
        <v>0</v>
      </c>
      <c r="I64" s="20">
        <f t="shared" si="4"/>
        <v>0</v>
      </c>
      <c r="J64" s="30"/>
    </row>
    <row r="65" spans="1:13" s="18" customFormat="1" ht="12.95" customHeight="1" x14ac:dyDescent="0.2">
      <c r="A65" s="19"/>
      <c r="B65" s="15" t="s">
        <v>65</v>
      </c>
      <c r="C65" s="19"/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f t="shared" si="4"/>
        <v>0</v>
      </c>
    </row>
    <row r="66" spans="1:13" s="18" customFormat="1" ht="12.95" customHeight="1" x14ac:dyDescent="0.2">
      <c r="A66" s="19"/>
      <c r="B66" s="19"/>
      <c r="C66" s="19"/>
      <c r="D66" s="26"/>
      <c r="E66" s="26"/>
      <c r="F66" s="26"/>
      <c r="G66" s="26"/>
      <c r="H66" s="26"/>
      <c r="I66" s="26"/>
      <c r="J66" s="27"/>
    </row>
    <row r="67" spans="1:13" s="18" customFormat="1" ht="12.95" customHeight="1" x14ac:dyDescent="0.2">
      <c r="A67" s="15" t="s">
        <v>66</v>
      </c>
      <c r="B67" s="19"/>
      <c r="C67" s="19"/>
      <c r="D67" s="20">
        <f>SUM(D47+D56+D61+D64+D65)</f>
        <v>1600000000</v>
      </c>
      <c r="E67" s="20">
        <f>SUM(E47+E56+E61+E64+E65)</f>
        <v>163257143</v>
      </c>
      <c r="F67" s="20">
        <f>SUM(F47+F56+F61+F64+F65)</f>
        <v>1763257143</v>
      </c>
      <c r="G67" s="20">
        <f>G47+G56+G61+G64+G65</f>
        <v>1763257143</v>
      </c>
      <c r="H67" s="20">
        <f>SUM(H47+H56+H61+H64+H65)</f>
        <v>1763257143</v>
      </c>
      <c r="I67" s="20">
        <f>SUM(H67-D67)</f>
        <v>163257143</v>
      </c>
      <c r="J67" s="40"/>
    </row>
    <row r="68" spans="1:13" s="18" customFormat="1" ht="12.95" customHeight="1" x14ac:dyDescent="0.2">
      <c r="A68" s="19"/>
      <c r="B68" s="19"/>
      <c r="C68" s="19"/>
      <c r="D68" s="26"/>
      <c r="E68" s="26"/>
      <c r="F68" s="26"/>
      <c r="G68" s="26"/>
      <c r="H68" s="26"/>
      <c r="I68" s="26"/>
    </row>
    <row r="69" spans="1:13" s="19" customFormat="1" ht="15" customHeight="1" x14ac:dyDescent="0.25">
      <c r="A69" s="32" t="s">
        <v>67</v>
      </c>
      <c r="B69" s="32"/>
      <c r="C69" s="32"/>
      <c r="D69" s="33">
        <f>SUM(D70)</f>
        <v>0</v>
      </c>
      <c r="E69" s="33">
        <f>SUM(E70)</f>
        <v>0</v>
      </c>
      <c r="F69" s="33">
        <f>SUM(F70)</f>
        <v>0</v>
      </c>
      <c r="G69" s="33">
        <f>SUM(G70)</f>
        <v>0</v>
      </c>
      <c r="H69" s="33">
        <f>SUM(H70)</f>
        <v>0</v>
      </c>
      <c r="I69" s="33">
        <f>SUM(H69-D69)</f>
        <v>0</v>
      </c>
      <c r="K69" s="35"/>
      <c r="M69" s="36"/>
    </row>
    <row r="70" spans="1:13" s="41" customFormat="1" ht="12.95" customHeight="1" x14ac:dyDescent="0.25">
      <c r="B70" s="42" t="s">
        <v>68</v>
      </c>
      <c r="C70" s="42"/>
      <c r="D70" s="26">
        <v>0</v>
      </c>
      <c r="E70" s="26">
        <v>0</v>
      </c>
      <c r="F70" s="26">
        <f>D70+E70</f>
        <v>0</v>
      </c>
      <c r="G70" s="26">
        <v>0</v>
      </c>
      <c r="H70" s="26">
        <v>0</v>
      </c>
      <c r="I70" s="26">
        <f>SUM(H70-D70)</f>
        <v>0</v>
      </c>
    </row>
    <row r="71" spans="1:13" s="41" customFormat="1" ht="12.95" customHeight="1" x14ac:dyDescent="0.25">
      <c r="D71" s="26"/>
      <c r="E71" s="26"/>
      <c r="F71" s="26"/>
      <c r="G71" s="26"/>
      <c r="H71" s="26"/>
      <c r="I71" s="26"/>
    </row>
    <row r="72" spans="1:13" s="45" customFormat="1" ht="15.75" customHeight="1" x14ac:dyDescent="0.25">
      <c r="A72" s="43" t="s">
        <v>69</v>
      </c>
      <c r="B72" s="43"/>
      <c r="C72" s="43"/>
      <c r="D72" s="44">
        <f>SUM(D42+D67+D69)</f>
        <v>6052035738</v>
      </c>
      <c r="E72" s="44">
        <f>SUM(E42+E67+E69)</f>
        <v>0</v>
      </c>
      <c r="F72" s="44">
        <f>SUM(F42+F67+F69)</f>
        <v>6052035738</v>
      </c>
      <c r="G72" s="44">
        <f>SUM(G42+G67+G69)</f>
        <v>5785676002</v>
      </c>
      <c r="H72" s="44">
        <f>SUM(H42+H67+H69)</f>
        <v>5785676002</v>
      </c>
      <c r="I72" s="44">
        <f>SUM(H72-D72)</f>
        <v>-266359736</v>
      </c>
      <c r="K72" s="46"/>
    </row>
    <row r="73" spans="1:13" s="18" customFormat="1" ht="12.95" customHeight="1" x14ac:dyDescent="0.2">
      <c r="A73" s="19"/>
      <c r="B73" s="19"/>
      <c r="C73" s="19"/>
      <c r="D73" s="26"/>
      <c r="E73" s="26"/>
      <c r="F73" s="26"/>
      <c r="G73" s="26"/>
      <c r="H73" s="26"/>
      <c r="I73" s="26"/>
    </row>
    <row r="74" spans="1:13" s="18" customFormat="1" ht="12.95" customHeight="1" x14ac:dyDescent="0.2">
      <c r="A74" s="19"/>
      <c r="B74" s="15" t="s">
        <v>70</v>
      </c>
      <c r="C74" s="19"/>
      <c r="D74" s="26"/>
      <c r="E74" s="26"/>
      <c r="F74" s="26"/>
      <c r="G74" s="26"/>
      <c r="H74" s="26"/>
      <c r="I74" s="26"/>
    </row>
    <row r="75" spans="1:13" s="18" customFormat="1" ht="12.95" customHeight="1" x14ac:dyDescent="0.2">
      <c r="A75" s="19"/>
      <c r="B75" s="47" t="s">
        <v>71</v>
      </c>
      <c r="C75" s="47"/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</row>
    <row r="76" spans="1:13" s="18" customFormat="1" ht="12.95" customHeight="1" x14ac:dyDescent="0.2">
      <c r="A76" s="19"/>
      <c r="B76" s="47"/>
      <c r="C76" s="47"/>
      <c r="D76" s="26"/>
      <c r="E76" s="26"/>
      <c r="F76" s="26"/>
      <c r="G76" s="26"/>
      <c r="H76" s="26"/>
      <c r="I76" s="26"/>
    </row>
    <row r="77" spans="1:13" s="18" customFormat="1" ht="12.95" customHeight="1" x14ac:dyDescent="0.2">
      <c r="A77" s="19"/>
      <c r="B77" s="47" t="s">
        <v>72</v>
      </c>
      <c r="C77" s="47"/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f>SUM(H77-D77)</f>
        <v>0</v>
      </c>
    </row>
    <row r="78" spans="1:13" s="18" customFormat="1" ht="12.95" customHeight="1" x14ac:dyDescent="0.2">
      <c r="A78" s="19"/>
      <c r="B78" s="47"/>
      <c r="C78" s="47"/>
      <c r="D78" s="26"/>
      <c r="E78" s="26"/>
      <c r="F78" s="26"/>
      <c r="G78" s="26"/>
      <c r="H78" s="26"/>
      <c r="I78" s="26"/>
    </row>
    <row r="79" spans="1:13" s="18" customFormat="1" ht="12.95" customHeight="1" x14ac:dyDescent="0.2">
      <c r="A79" s="19"/>
      <c r="B79" s="28"/>
      <c r="C79" s="28"/>
      <c r="D79" s="26"/>
      <c r="E79" s="26"/>
      <c r="F79" s="26"/>
      <c r="G79" s="26"/>
      <c r="H79" s="26"/>
      <c r="I79" s="26"/>
    </row>
    <row r="80" spans="1:13" s="18" customFormat="1" ht="12.95" customHeight="1" x14ac:dyDescent="0.2">
      <c r="A80" s="19"/>
      <c r="B80" s="48" t="s">
        <v>67</v>
      </c>
      <c r="C80" s="48"/>
      <c r="D80" s="20">
        <f>SUM(D75+D77)</f>
        <v>0</v>
      </c>
      <c r="E80" s="20">
        <f>SUM(E75+E77)</f>
        <v>0</v>
      </c>
      <c r="F80" s="20">
        <f>SUM(F75+F77)</f>
        <v>0</v>
      </c>
      <c r="G80" s="20">
        <f>SUM(G75+G77)</f>
        <v>0</v>
      </c>
      <c r="H80" s="20">
        <f>SUM(H75+H77)</f>
        <v>0</v>
      </c>
      <c r="I80" s="20">
        <f>SUM(H80-D80)</f>
        <v>0</v>
      </c>
    </row>
    <row r="81" spans="1:9" s="18" customFormat="1" ht="5.0999999999999996" customHeight="1" x14ac:dyDescent="0.2">
      <c r="A81" s="49"/>
      <c r="B81" s="49"/>
      <c r="C81" s="49"/>
      <c r="D81" s="50"/>
      <c r="E81" s="50"/>
      <c r="F81" s="51"/>
      <c r="G81" s="52"/>
      <c r="H81" s="52"/>
      <c r="I81" s="52"/>
    </row>
    <row r="82" spans="1:9" s="18" customFormat="1" ht="15" customHeight="1" x14ac:dyDescent="0.2">
      <c r="A82" s="53" t="s">
        <v>73</v>
      </c>
      <c r="B82" s="53"/>
      <c r="C82" s="53"/>
      <c r="D82" s="54"/>
      <c r="E82" s="54"/>
      <c r="F82" s="16" t="s">
        <v>74</v>
      </c>
      <c r="G82" s="17"/>
      <c r="H82" s="17"/>
      <c r="I82" s="17"/>
    </row>
    <row r="84" spans="1:9" x14ac:dyDescent="0.25">
      <c r="H84" s="55"/>
    </row>
    <row r="91" spans="1:9" x14ac:dyDescent="0.25">
      <c r="C91" s="56"/>
      <c r="D91" s="57"/>
    </row>
    <row r="92" spans="1:9" x14ac:dyDescent="0.25">
      <c r="E92" s="13"/>
      <c r="H92" s="13"/>
    </row>
    <row r="94" spans="1:9" x14ac:dyDescent="0.25">
      <c r="C94" s="56"/>
    </row>
    <row r="95" spans="1:9" x14ac:dyDescent="0.25">
      <c r="C95" s="56"/>
    </row>
    <row r="96" spans="1:9" x14ac:dyDescent="0.25">
      <c r="C96" s="56"/>
    </row>
    <row r="97" spans="5:8" x14ac:dyDescent="0.25">
      <c r="E97" s="13"/>
      <c r="H97" s="13"/>
    </row>
    <row r="108" spans="5:8" x14ac:dyDescent="0.25">
      <c r="E108" s="13"/>
    </row>
    <row r="113" spans="5:5" x14ac:dyDescent="0.25">
      <c r="E113" s="13"/>
    </row>
  </sheetData>
  <mergeCells count="15">
    <mergeCell ref="B77:C78"/>
    <mergeCell ref="A82:C82"/>
    <mergeCell ref="A42:C42"/>
    <mergeCell ref="B64:C64"/>
    <mergeCell ref="A69:C69"/>
    <mergeCell ref="B70:C70"/>
    <mergeCell ref="A72:C72"/>
    <mergeCell ref="B75:C76"/>
    <mergeCell ref="A1:I1"/>
    <mergeCell ref="A2:I2"/>
    <mergeCell ref="A3:I3"/>
    <mergeCell ref="A4:I4"/>
    <mergeCell ref="A5:I5"/>
    <mergeCell ref="A6:C7"/>
    <mergeCell ref="D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2023-03-07T19:30:36Z</dcterms:created>
  <dcterms:modified xsi:type="dcterms:W3CDTF">2023-03-07T19:30:36Z</dcterms:modified>
</cp:coreProperties>
</file>