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4to Trimestre\Información Magin\"/>
    </mc:Choice>
  </mc:AlternateContent>
  <xr:revisionPtr revIDLastSave="0" documentId="8_{9C619530-384F-4600-B80A-D799A6D8C4DB}" xr6:coauthVersionLast="47" xr6:coauthVersionMax="47" xr10:uidLastSave="{00000000-0000-0000-0000-000000000000}"/>
  <bookViews>
    <workbookView xWindow="-120" yWindow="-120" windowWidth="20730" windowHeight="11160" xr2:uid="{93CFF1A3-D68F-4B58-B531-2F4AECB14360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C59" i="1"/>
  <c r="C58" i="1" s="1"/>
  <c r="C63" i="1" s="1"/>
  <c r="C64" i="1" s="1"/>
  <c r="E58" i="1"/>
  <c r="D58" i="1"/>
  <c r="D63" i="1" s="1"/>
  <c r="D64" i="1" s="1"/>
  <c r="E57" i="1"/>
  <c r="E63" i="1" s="1"/>
  <c r="E64" i="1" s="1"/>
  <c r="D57" i="1"/>
  <c r="C57" i="1"/>
  <c r="E50" i="1"/>
  <c r="D50" i="1"/>
  <c r="E49" i="1"/>
  <c r="D49" i="1"/>
  <c r="C49" i="1"/>
  <c r="E48" i="1"/>
  <c r="D48" i="1"/>
  <c r="D46" i="1" s="1"/>
  <c r="E47" i="1"/>
  <c r="E46" i="1" s="1"/>
  <c r="D47" i="1"/>
  <c r="C46" i="1"/>
  <c r="C51" i="1" s="1"/>
  <c r="C52" i="1" s="1"/>
  <c r="E45" i="1"/>
  <c r="E51" i="1" s="1"/>
  <c r="E52" i="1" s="1"/>
  <c r="D45" i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9" i="1"/>
  <c r="E20" i="1" s="1"/>
  <c r="E21" i="1" s="1"/>
  <c r="E29" i="1" s="1"/>
  <c r="D19" i="1"/>
  <c r="D20" i="1" s="1"/>
  <c r="D21" i="1" s="1"/>
  <c r="D29" i="1" s="1"/>
  <c r="E16" i="1"/>
  <c r="D16" i="1"/>
  <c r="E13" i="1"/>
  <c r="D13" i="1"/>
  <c r="C13" i="1"/>
  <c r="E9" i="1"/>
  <c r="D9" i="1"/>
  <c r="C9" i="1"/>
  <c r="C19" i="1" s="1"/>
  <c r="C20" i="1" s="1"/>
  <c r="C21" i="1" s="1"/>
  <c r="C29" i="1" s="1"/>
  <c r="D51" i="1" l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<sst xmlns="http://schemas.openxmlformats.org/spreadsheetml/2006/main" count="66" uniqueCount="48">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</sst>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0" fontId="1" fillId="0" borderId="0" xfId="1" applyAlignment="1">
      <alignment horizontal="left"/>
    </xf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3" fillId="4" borderId="0" xfId="2" applyNumberFormat="1" applyFont="1" applyFill="1" applyAlignment="1">
      <alignment horizontal="right" vertical="top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A8772536-CF6F-406B-8441-6F0B2E771049}"/>
    <cellStyle name="Normal 2 2" xfId="2" xr:uid="{20197C3A-A160-4A7E-B485-C7B123B9E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C84A2F-6640-4F90-9BDE-5F28B49E3A57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AC48-EFC8-4326-8CF8-C7CEC84C7C46}">
  <dimension ref="A1:P67"/>
  <sheetViews>
    <sheetView showGridLines="0" tabSelected="1" zoomScaleNormal="100" workbookViewId="0">
      <selection activeCell="F5" sqref="F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6052035738</v>
      </c>
      <c r="D9" s="12">
        <f>SUM(D10:D12)</f>
        <v>5785676002</v>
      </c>
      <c r="E9" s="12">
        <f>SUM(E10:E12)</f>
        <v>5785676002</v>
      </c>
    </row>
    <row r="10" spans="1:16" s="13" customFormat="1" ht="12.75" x14ac:dyDescent="0.2">
      <c r="A10" s="14"/>
      <c r="B10" s="15" t="s">
        <v>10</v>
      </c>
      <c r="C10" s="16">
        <v>4452035738</v>
      </c>
      <c r="D10" s="16">
        <v>4022418859</v>
      </c>
      <c r="E10" s="16">
        <v>4022418859</v>
      </c>
    </row>
    <row r="11" spans="1:16" s="13" customFormat="1" ht="12.75" x14ac:dyDescent="0.2">
      <c r="A11" s="10"/>
      <c r="B11" s="15" t="s">
        <v>11</v>
      </c>
      <c r="C11" s="16">
        <v>1600000000</v>
      </c>
      <c r="D11" s="16">
        <v>1763257143</v>
      </c>
      <c r="E11" s="16">
        <v>1763257143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6052035738</v>
      </c>
      <c r="D13" s="12">
        <f>SUM(D14:D15)</f>
        <v>5695635980</v>
      </c>
      <c r="E13" s="12">
        <f>SUM(E14:E15)</f>
        <v>5368312445</v>
      </c>
    </row>
    <row r="14" spans="1:16" s="13" customFormat="1" ht="12.75" x14ac:dyDescent="0.2">
      <c r="A14" s="14"/>
      <c r="B14" s="15" t="s">
        <v>14</v>
      </c>
      <c r="C14" s="16">
        <v>4452035738</v>
      </c>
      <c r="D14" s="16">
        <v>3932378837</v>
      </c>
      <c r="E14" s="16">
        <v>3605055302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1600000000</v>
      </c>
      <c r="D15" s="16">
        <v>1763257143</v>
      </c>
      <c r="E15" s="16">
        <v>1763257143</v>
      </c>
    </row>
    <row r="16" spans="1:16" s="13" customFormat="1" ht="12.75" x14ac:dyDescent="0.2">
      <c r="A16" s="10" t="s">
        <v>16</v>
      </c>
      <c r="B16" s="15"/>
      <c r="C16" s="19"/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/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/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90040022</v>
      </c>
      <c r="E19" s="12">
        <f>SUM(E9-E13+E16)</f>
        <v>417363557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90040022</v>
      </c>
      <c r="E20" s="12">
        <f>SUM(E19-E12)</f>
        <v>417363557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90040022</v>
      </c>
      <c r="E21" s="12">
        <f>SUM(E20-E16)</f>
        <v>417363557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90040022</v>
      </c>
      <c r="E29" s="12">
        <f>SUM(E21+E26)</f>
        <v>417363557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4452035738</v>
      </c>
      <c r="D45" s="16">
        <f>SUM(D10)</f>
        <v>4022418859</v>
      </c>
      <c r="E45" s="16">
        <f>SUM(E10)</f>
        <v>4022418859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4452035738</v>
      </c>
      <c r="D49" s="16">
        <f>SUM(D14)</f>
        <v>3932378837</v>
      </c>
      <c r="E49" s="16">
        <f>SUM(E14)</f>
        <v>3605055302</v>
      </c>
    </row>
    <row r="50" spans="1:5" s="13" customFormat="1" ht="12.75" x14ac:dyDescent="0.2">
      <c r="A50" s="15" t="s">
        <v>38</v>
      </c>
      <c r="B50" s="15"/>
      <c r="C50" s="30"/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90040022</v>
      </c>
      <c r="E51" s="12">
        <f>SUM(E45+E46-E49+E50)</f>
        <v>417363557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90040022</v>
      </c>
      <c r="E52" s="12">
        <f>E51-E46</f>
        <v>417363557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1600000000</v>
      </c>
      <c r="D57" s="16">
        <f>SUM(D11)</f>
        <v>1763257143</v>
      </c>
      <c r="E57" s="16">
        <f>SUM(E11)</f>
        <v>1763257143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1600000000</v>
      </c>
      <c r="D61" s="16">
        <f>SUM(D15)</f>
        <v>1763257143</v>
      </c>
      <c r="E61" s="16">
        <f>SUM(E15)</f>
        <v>1763257143</v>
      </c>
    </row>
    <row r="62" spans="1:5" s="13" customFormat="1" ht="12.75" x14ac:dyDescent="0.2">
      <c r="A62" s="15" t="s">
        <v>44</v>
      </c>
      <c r="B62" s="15"/>
      <c r="C62" s="30"/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0</v>
      </c>
      <c r="E64" s="12">
        <f>SUM(E63-E58)</f>
        <v>0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2023-03-07T19:30:35Z</dcterms:created>
  <dcterms:modified xsi:type="dcterms:W3CDTF">2023-03-07T19:30:35Z</dcterms:modified>
</cp:coreProperties>
</file>