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5020463-65A9-4130-A339-152B1ED16B94}" xr6:coauthVersionLast="47" xr6:coauthVersionMax="47" xr10:uidLastSave="{00000000-0000-0000-0000-000000000000}"/>
  <bookViews>
    <workbookView xWindow="-120" yWindow="-120" windowWidth="20730" windowHeight="11160" xr2:uid="{5A84388F-E460-4A21-9488-943A7571B4ED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2" i="1"/>
  <c r="I72" i="1" s="1"/>
  <c r="F71" i="1"/>
  <c r="I71" i="1" s="1"/>
  <c r="F70" i="1"/>
  <c r="I70" i="1" s="1"/>
  <c r="F69" i="1"/>
  <c r="I69" i="1" s="1"/>
  <c r="F68" i="1"/>
  <c r="F65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F54" i="1" s="1"/>
  <c r="F52" i="1" s="1"/>
  <c r="H54" i="1"/>
  <c r="G54" i="1"/>
  <c r="E54" i="1"/>
  <c r="D54" i="1"/>
  <c r="H52" i="1"/>
  <c r="G52" i="1"/>
  <c r="E52" i="1"/>
  <c r="D52" i="1"/>
  <c r="F50" i="1"/>
  <c r="I50" i="1" s="1"/>
  <c r="F48" i="1"/>
  <c r="I48" i="1" s="1"/>
  <c r="F47" i="1"/>
  <c r="F45" i="1" s="1"/>
  <c r="H45" i="1"/>
  <c r="G45" i="1"/>
  <c r="E45" i="1"/>
  <c r="D45" i="1"/>
  <c r="F41" i="1"/>
  <c r="I41" i="1" s="1"/>
  <c r="F40" i="1"/>
  <c r="I40" i="1" s="1"/>
  <c r="F39" i="1"/>
  <c r="I39" i="1" s="1"/>
  <c r="F38" i="1"/>
  <c r="I38" i="1" s="1"/>
  <c r="F37" i="1"/>
  <c r="I37" i="1" s="1"/>
  <c r="F36" i="1"/>
  <c r="F33" i="1" s="1"/>
  <c r="F35" i="1"/>
  <c r="I35" i="1" s="1"/>
  <c r="H33" i="1"/>
  <c r="G33" i="1"/>
  <c r="E33" i="1"/>
  <c r="D33" i="1"/>
  <c r="F30" i="1"/>
  <c r="I30" i="1" s="1"/>
  <c r="F29" i="1"/>
  <c r="I29" i="1" s="1"/>
  <c r="F28" i="1"/>
  <c r="I28" i="1" s="1"/>
  <c r="F27" i="1"/>
  <c r="I27" i="1" s="1"/>
  <c r="F26" i="1"/>
  <c r="F23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F12" i="1" s="1"/>
  <c r="H12" i="1"/>
  <c r="G12" i="1"/>
  <c r="E12" i="1"/>
  <c r="D12" i="1"/>
  <c r="H10" i="1"/>
  <c r="H94" i="1" s="1"/>
  <c r="G10" i="1"/>
  <c r="G94" i="1" s="1"/>
  <c r="E10" i="1"/>
  <c r="E94" i="1" s="1"/>
  <c r="D10" i="1"/>
  <c r="D94" i="1" s="1"/>
  <c r="F10" i="1" l="1"/>
  <c r="F94" i="1" s="1"/>
  <c r="I87" i="1"/>
  <c r="I33" i="1"/>
  <c r="I14" i="1"/>
  <c r="I12" i="1" s="1"/>
  <c r="I26" i="1"/>
  <c r="I23" i="1" s="1"/>
  <c r="I36" i="1"/>
  <c r="I47" i="1"/>
  <c r="I45" i="1" s="1"/>
  <c r="I56" i="1"/>
  <c r="I54" i="1" s="1"/>
  <c r="I68" i="1"/>
  <c r="I65" i="1" s="1"/>
  <c r="I78" i="1"/>
  <c r="I75" i="1" s="1"/>
  <c r="I90" i="1"/>
  <c r="I52" i="1" l="1"/>
  <c r="I10" i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<sst xmlns="http://schemas.openxmlformats.org/spreadsheetml/2006/main" count="146" uniqueCount="82">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</sst>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D771D8EB-8734-41DF-8CD4-45463EC79B6E}"/>
    <cellStyle name="Normal 2 2" xfId="2" xr:uid="{2FC4C16E-4B85-404E-85DB-3B667F884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4AC6FE8-8403-44DF-BF6A-9C7C935F909D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9D6C-C4BD-4CE2-AA81-8C3F629050BF}">
  <dimension ref="A1:K99"/>
  <sheetViews>
    <sheetView showGridLines="0" tabSelected="1" topLeftCell="A78" workbookViewId="0">
      <selection activeCell="D8" sqref="A8:XFD77"/>
    </sheetView>
  </sheetViews>
  <sheetFormatPr baseColWidth="10" defaultRowHeight="12.75" x14ac:dyDescent="0.2"/>
  <cols>
    <col min="1" max="1" width="2.140625" style="35" customWidth="1"/>
    <col min="2" max="2" width="3.28515625" style="35" customWidth="1"/>
    <col min="3" max="3" width="39.28515625" style="35" customWidth="1"/>
    <col min="4" max="9" width="16.7109375" style="33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SUM(D12,D23,D33,D45)</f>
        <v>36213125289</v>
      </c>
      <c r="E10" s="15">
        <f t="shared" ref="E10:I10" si="0">SUM(E12,E23,E33,E45)</f>
        <v>3048712329</v>
      </c>
      <c r="F10" s="15">
        <f>SUM(F12,F23,F33,F45)</f>
        <v>39261837618</v>
      </c>
      <c r="G10" s="15">
        <f t="shared" si="0"/>
        <v>32252347154</v>
      </c>
      <c r="H10" s="15">
        <f t="shared" si="0"/>
        <v>31706330095</v>
      </c>
      <c r="I10" s="15">
        <f t="shared" si="0"/>
        <v>7009490464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A12" s="19" t="s">
        <v>15</v>
      </c>
      <c r="B12" s="20" t="s">
        <v>16</v>
      </c>
      <c r="C12" s="20"/>
      <c r="D12" s="21">
        <f>SUM(D14:D21)</f>
        <v>10816558953</v>
      </c>
      <c r="E12" s="21">
        <f t="shared" ref="E12:I12" si="1">SUM(E14:E21)</f>
        <v>3100939734</v>
      </c>
      <c r="F12" s="21">
        <f t="shared" si="1"/>
        <v>13917498687</v>
      </c>
      <c r="G12" s="21">
        <f t="shared" si="1"/>
        <v>8960180696</v>
      </c>
      <c r="H12" s="21">
        <f t="shared" si="1"/>
        <v>8774672713</v>
      </c>
      <c r="I12" s="21">
        <f t="shared" si="1"/>
        <v>4957317991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22" t="s">
        <v>17</v>
      </c>
      <c r="C14" s="23" t="s">
        <v>18</v>
      </c>
      <c r="D14" s="24">
        <v>502648858</v>
      </c>
      <c r="E14" s="24">
        <v>31342045</v>
      </c>
      <c r="F14" s="24">
        <f>D14+E14</f>
        <v>533990903</v>
      </c>
      <c r="G14" s="13">
        <v>527492713</v>
      </c>
      <c r="H14" s="24">
        <v>512154115</v>
      </c>
      <c r="I14" s="24">
        <f>F14-G14</f>
        <v>6498190</v>
      </c>
    </row>
    <row r="15" spans="1:11" s="2" customFormat="1" ht="12.75" customHeight="1" x14ac:dyDescent="0.2">
      <c r="B15" s="22" t="s">
        <v>19</v>
      </c>
      <c r="C15" s="23" t="s">
        <v>20</v>
      </c>
      <c r="D15" s="24">
        <v>2656666720</v>
      </c>
      <c r="E15" s="24">
        <v>415166667</v>
      </c>
      <c r="F15" s="24">
        <f t="shared" ref="F15:F21" si="2">D15+E15</f>
        <v>3071833387</v>
      </c>
      <c r="G15" s="13">
        <v>3021465382</v>
      </c>
      <c r="H15" s="24">
        <v>2923440648</v>
      </c>
      <c r="I15" s="24">
        <f t="shared" ref="I15:I21" si="3">F15-G15</f>
        <v>50368005</v>
      </c>
    </row>
    <row r="16" spans="1:11" s="2" customFormat="1" ht="12.75" customHeight="1" x14ac:dyDescent="0.2">
      <c r="B16" s="22" t="s">
        <v>21</v>
      </c>
      <c r="C16" s="23" t="s">
        <v>22</v>
      </c>
      <c r="D16" s="24">
        <v>783562591</v>
      </c>
      <c r="E16" s="24">
        <v>134578305</v>
      </c>
      <c r="F16" s="24">
        <f t="shared" si="2"/>
        <v>918140896</v>
      </c>
      <c r="G16" s="13">
        <v>884625860</v>
      </c>
      <c r="H16" s="24">
        <v>873897159</v>
      </c>
      <c r="I16" s="24">
        <f t="shared" si="3"/>
        <v>33515036</v>
      </c>
    </row>
    <row r="17" spans="1:9" s="2" customFormat="1" ht="12.75" customHeight="1" x14ac:dyDescent="0.2">
      <c r="B17" s="22" t="s">
        <v>23</v>
      </c>
      <c r="C17" s="23" t="s">
        <v>24</v>
      </c>
      <c r="D17" s="24">
        <v>0</v>
      </c>
      <c r="E17" s="24">
        <v>0</v>
      </c>
      <c r="F17" s="24">
        <f t="shared" si="2"/>
        <v>0</v>
      </c>
      <c r="G17" s="13">
        <v>0</v>
      </c>
      <c r="H17" s="24">
        <v>0</v>
      </c>
      <c r="I17" s="24">
        <f t="shared" si="3"/>
        <v>0</v>
      </c>
    </row>
    <row r="18" spans="1:9" s="2" customFormat="1" ht="12.75" customHeight="1" x14ac:dyDescent="0.2">
      <c r="B18" s="22" t="s">
        <v>25</v>
      </c>
      <c r="C18" s="23" t="s">
        <v>26</v>
      </c>
      <c r="D18" s="24">
        <v>3803517895</v>
      </c>
      <c r="E18" s="24">
        <v>2305260601</v>
      </c>
      <c r="F18" s="24">
        <f t="shared" si="2"/>
        <v>6108778496</v>
      </c>
      <c r="G18" s="13">
        <v>1481485612</v>
      </c>
      <c r="H18" s="24">
        <v>1447522513</v>
      </c>
      <c r="I18" s="24">
        <f t="shared" si="3"/>
        <v>4627292884</v>
      </c>
    </row>
    <row r="19" spans="1:9" s="2" customFormat="1" ht="12.75" customHeight="1" x14ac:dyDescent="0.2">
      <c r="B19" s="22" t="s">
        <v>27</v>
      </c>
      <c r="C19" s="23" t="s">
        <v>28</v>
      </c>
      <c r="D19" s="24">
        <v>0</v>
      </c>
      <c r="E19" s="24">
        <v>0</v>
      </c>
      <c r="F19" s="24">
        <f t="shared" si="2"/>
        <v>0</v>
      </c>
      <c r="G19" s="13">
        <v>0</v>
      </c>
      <c r="H19" s="24">
        <v>0</v>
      </c>
      <c r="I19" s="24">
        <f t="shared" si="3"/>
        <v>0</v>
      </c>
    </row>
    <row r="20" spans="1:9" s="2" customFormat="1" ht="25.5" customHeight="1" x14ac:dyDescent="0.2">
      <c r="B20" s="22" t="s">
        <v>29</v>
      </c>
      <c r="C20" s="23" t="s">
        <v>30</v>
      </c>
      <c r="D20" s="24">
        <v>2751365783</v>
      </c>
      <c r="E20" s="24">
        <v>236903766</v>
      </c>
      <c r="F20" s="24">
        <f t="shared" si="2"/>
        <v>2988269549</v>
      </c>
      <c r="G20" s="13">
        <v>2859912494</v>
      </c>
      <c r="H20" s="24">
        <v>2834833517</v>
      </c>
      <c r="I20" s="24">
        <f t="shared" si="3"/>
        <v>128357055</v>
      </c>
    </row>
    <row r="21" spans="1:9" s="2" customFormat="1" ht="12.75" customHeight="1" x14ac:dyDescent="0.2">
      <c r="B21" s="22" t="s">
        <v>31</v>
      </c>
      <c r="C21" s="23" t="s">
        <v>32</v>
      </c>
      <c r="D21" s="24">
        <v>318797106</v>
      </c>
      <c r="E21" s="24">
        <v>-22311650</v>
      </c>
      <c r="F21" s="24">
        <f t="shared" si="2"/>
        <v>296485456</v>
      </c>
      <c r="G21" s="13">
        <v>185198635</v>
      </c>
      <c r="H21" s="24">
        <v>182824761</v>
      </c>
      <c r="I21" s="24">
        <f t="shared" si="3"/>
        <v>111286821</v>
      </c>
    </row>
    <row r="22" spans="1:9" s="2" customFormat="1" ht="4.5" customHeight="1" x14ac:dyDescent="0.2">
      <c r="D22" s="13"/>
      <c r="E22" s="13"/>
      <c r="F22" s="13"/>
      <c r="G22" s="13"/>
      <c r="H22" s="13"/>
      <c r="I22" s="13"/>
    </row>
    <row r="23" spans="1:9" s="2" customFormat="1" ht="12.75" customHeight="1" x14ac:dyDescent="0.2">
      <c r="A23" s="19" t="s">
        <v>33</v>
      </c>
      <c r="B23" s="20" t="s">
        <v>34</v>
      </c>
      <c r="C23" s="20"/>
      <c r="D23" s="21">
        <f>SUM(D25:D31)</f>
        <v>13992786962</v>
      </c>
      <c r="E23" s="21">
        <f t="shared" ref="E23:I23" si="4">SUM(E25:E31)</f>
        <v>-1035445107</v>
      </c>
      <c r="F23" s="21">
        <f t="shared" si="4"/>
        <v>12957341855</v>
      </c>
      <c r="G23" s="21">
        <f t="shared" si="4"/>
        <v>11091938312</v>
      </c>
      <c r="H23" s="21">
        <f t="shared" si="4"/>
        <v>10757354609</v>
      </c>
      <c r="I23" s="21">
        <f t="shared" si="4"/>
        <v>1865403543</v>
      </c>
    </row>
    <row r="24" spans="1:9" s="2" customFormat="1" ht="3" customHeight="1" x14ac:dyDescent="0.2">
      <c r="D24" s="13"/>
      <c r="E24" s="13"/>
      <c r="F24" s="13"/>
      <c r="G24" s="13"/>
      <c r="H24" s="13"/>
      <c r="I24" s="13"/>
    </row>
    <row r="25" spans="1:9" s="2" customFormat="1" ht="12.75" customHeight="1" x14ac:dyDescent="0.2">
      <c r="B25" s="22" t="s">
        <v>35</v>
      </c>
      <c r="C25" s="23" t="s">
        <v>36</v>
      </c>
      <c r="D25" s="24">
        <v>193063768</v>
      </c>
      <c r="E25" s="24">
        <v>5090370</v>
      </c>
      <c r="F25" s="24">
        <f t="shared" ref="F25:F30" si="5">D25+E25</f>
        <v>198154138</v>
      </c>
      <c r="G25" s="13">
        <v>195194835</v>
      </c>
      <c r="H25" s="24">
        <v>193397273</v>
      </c>
      <c r="I25" s="24">
        <f t="shared" ref="I25:I30" si="6">F25-G25</f>
        <v>2959303</v>
      </c>
    </row>
    <row r="26" spans="1:9" s="2" customFormat="1" ht="12.75" customHeight="1" x14ac:dyDescent="0.2">
      <c r="B26" s="22" t="s">
        <v>37</v>
      </c>
      <c r="C26" s="23" t="s">
        <v>38</v>
      </c>
      <c r="D26" s="24">
        <v>389118156</v>
      </c>
      <c r="E26" s="24">
        <v>-1776874</v>
      </c>
      <c r="F26" s="24">
        <f t="shared" si="5"/>
        <v>387341282</v>
      </c>
      <c r="G26" s="13">
        <v>314726658</v>
      </c>
      <c r="H26" s="24">
        <v>278501198</v>
      </c>
      <c r="I26" s="24">
        <f t="shared" si="6"/>
        <v>72614624</v>
      </c>
    </row>
    <row r="27" spans="1:9" s="2" customFormat="1" ht="12.75" customHeight="1" x14ac:dyDescent="0.2">
      <c r="B27" s="22" t="s">
        <v>39</v>
      </c>
      <c r="C27" s="23" t="s">
        <v>40</v>
      </c>
      <c r="D27" s="24">
        <v>1348283192</v>
      </c>
      <c r="E27" s="24">
        <v>-1336520177</v>
      </c>
      <c r="F27" s="24">
        <f t="shared" si="5"/>
        <v>11763015</v>
      </c>
      <c r="G27" s="13">
        <v>11522582</v>
      </c>
      <c r="H27" s="24">
        <v>8735797</v>
      </c>
      <c r="I27" s="24">
        <f t="shared" si="6"/>
        <v>240433</v>
      </c>
    </row>
    <row r="28" spans="1:9" s="2" customFormat="1" ht="25.5" customHeight="1" x14ac:dyDescent="0.2">
      <c r="B28" s="22" t="s">
        <v>41</v>
      </c>
      <c r="C28" s="23" t="s">
        <v>42</v>
      </c>
      <c r="D28" s="24">
        <v>29635226</v>
      </c>
      <c r="E28" s="24">
        <v>-24036241</v>
      </c>
      <c r="F28" s="24">
        <f t="shared" si="5"/>
        <v>5598985</v>
      </c>
      <c r="G28" s="13">
        <v>5598985</v>
      </c>
      <c r="H28" s="24">
        <v>5402964</v>
      </c>
      <c r="I28" s="24">
        <f t="shared" si="6"/>
        <v>0</v>
      </c>
    </row>
    <row r="29" spans="1:9" s="2" customFormat="1" ht="12.75" customHeight="1" x14ac:dyDescent="0.2">
      <c r="B29" s="22" t="s">
        <v>43</v>
      </c>
      <c r="C29" s="23" t="s">
        <v>44</v>
      </c>
      <c r="D29" s="24">
        <v>11638939404</v>
      </c>
      <c r="E29" s="24">
        <v>-64802571</v>
      </c>
      <c r="F29" s="24">
        <f t="shared" si="5"/>
        <v>11574136833</v>
      </c>
      <c r="G29" s="13">
        <v>9790529125</v>
      </c>
      <c r="H29" s="24">
        <v>9498106616</v>
      </c>
      <c r="I29" s="24">
        <f t="shared" si="6"/>
        <v>1783607708</v>
      </c>
    </row>
    <row r="30" spans="1:9" s="2" customFormat="1" ht="12.75" customHeight="1" x14ac:dyDescent="0.2">
      <c r="B30" s="22" t="s">
        <v>45</v>
      </c>
      <c r="C30" s="23" t="s">
        <v>46</v>
      </c>
      <c r="D30" s="24">
        <v>393747216</v>
      </c>
      <c r="E30" s="24">
        <v>386600386</v>
      </c>
      <c r="F30" s="24">
        <f t="shared" si="5"/>
        <v>780347602</v>
      </c>
      <c r="G30" s="13">
        <v>774366127</v>
      </c>
      <c r="H30" s="24">
        <v>773210761</v>
      </c>
      <c r="I30" s="24">
        <f t="shared" si="6"/>
        <v>5981475</v>
      </c>
    </row>
    <row r="31" spans="1:9" s="2" customFormat="1" ht="12.75" customHeight="1" x14ac:dyDescent="0.2">
      <c r="B31" s="22" t="s">
        <v>47</v>
      </c>
      <c r="C31" s="23" t="s">
        <v>48</v>
      </c>
      <c r="D31" s="24">
        <v>0</v>
      </c>
      <c r="E31" s="24">
        <v>0</v>
      </c>
      <c r="F31" s="24">
        <v>0</v>
      </c>
      <c r="G31" s="13">
        <v>0</v>
      </c>
      <c r="H31" s="24">
        <v>0</v>
      </c>
      <c r="I31" s="24">
        <v>0</v>
      </c>
    </row>
    <row r="32" spans="1:9" s="2" customFormat="1" ht="4.5" customHeight="1" x14ac:dyDescent="0.2">
      <c r="D32" s="13"/>
      <c r="E32" s="13"/>
      <c r="F32" s="13"/>
      <c r="G32" s="13"/>
      <c r="H32" s="13"/>
      <c r="I32" s="13"/>
    </row>
    <row r="33" spans="1:9" s="2" customFormat="1" ht="12.75" customHeight="1" x14ac:dyDescent="0.2">
      <c r="A33" s="19" t="s">
        <v>49</v>
      </c>
      <c r="B33" s="20" t="s">
        <v>50</v>
      </c>
      <c r="C33" s="20"/>
      <c r="D33" s="21">
        <f>SUM(D35:D43)</f>
        <v>1242149795</v>
      </c>
      <c r="E33" s="21">
        <f t="shared" ref="E33:I33" si="7">SUM(E35:E43)</f>
        <v>-219109785</v>
      </c>
      <c r="F33" s="21">
        <f t="shared" si="7"/>
        <v>1023040010</v>
      </c>
      <c r="G33" s="21">
        <f t="shared" si="7"/>
        <v>842527352</v>
      </c>
      <c r="H33" s="21">
        <f t="shared" si="7"/>
        <v>819766346</v>
      </c>
      <c r="I33" s="21">
        <f t="shared" si="7"/>
        <v>180512658</v>
      </c>
    </row>
    <row r="34" spans="1:9" s="2" customFormat="1" ht="3" customHeight="1" x14ac:dyDescent="0.2">
      <c r="D34" s="13"/>
      <c r="E34" s="13"/>
      <c r="F34" s="13"/>
      <c r="G34" s="13"/>
      <c r="H34" s="13"/>
      <c r="I34" s="13"/>
    </row>
    <row r="35" spans="1:9" s="2" customFormat="1" ht="25.5" customHeight="1" x14ac:dyDescent="0.2">
      <c r="B35" s="22" t="s">
        <v>51</v>
      </c>
      <c r="C35" s="23" t="s">
        <v>52</v>
      </c>
      <c r="D35" s="24">
        <v>230290280</v>
      </c>
      <c r="E35" s="24">
        <v>-23202331</v>
      </c>
      <c r="F35" s="24">
        <f>D35+E35</f>
        <v>207087949</v>
      </c>
      <c r="G35" s="13">
        <v>148573922</v>
      </c>
      <c r="H35" s="24">
        <v>147675748</v>
      </c>
      <c r="I35" s="24">
        <f>F35-G35</f>
        <v>58514027</v>
      </c>
    </row>
    <row r="36" spans="1:9" s="2" customFormat="1" ht="12.75" customHeight="1" x14ac:dyDescent="0.2">
      <c r="B36" s="22" t="s">
        <v>53</v>
      </c>
      <c r="C36" s="23" t="s">
        <v>54</v>
      </c>
      <c r="D36" s="24">
        <v>302649655</v>
      </c>
      <c r="E36" s="24">
        <v>46909984</v>
      </c>
      <c r="F36" s="24">
        <f t="shared" ref="F36:F41" si="8">D36+E36</f>
        <v>349559639</v>
      </c>
      <c r="G36" s="13">
        <v>337767726</v>
      </c>
      <c r="H36" s="24">
        <v>336732642</v>
      </c>
      <c r="I36" s="24">
        <f t="shared" ref="I36:I41" si="9">F36-G36</f>
        <v>11791913</v>
      </c>
    </row>
    <row r="37" spans="1:9" s="2" customFormat="1" ht="12.75" customHeight="1" x14ac:dyDescent="0.2">
      <c r="B37" s="22" t="s">
        <v>55</v>
      </c>
      <c r="C37" s="23" t="s">
        <v>56</v>
      </c>
      <c r="D37" s="24">
        <v>0</v>
      </c>
      <c r="E37" s="24">
        <v>0</v>
      </c>
      <c r="F37" s="24">
        <f t="shared" si="8"/>
        <v>0</v>
      </c>
      <c r="G37" s="13">
        <v>0</v>
      </c>
      <c r="H37" s="24">
        <v>0</v>
      </c>
      <c r="I37" s="24">
        <f t="shared" si="9"/>
        <v>0</v>
      </c>
    </row>
    <row r="38" spans="1:9" s="2" customFormat="1" ht="12.75" customHeight="1" x14ac:dyDescent="0.2">
      <c r="B38" s="22" t="s">
        <v>57</v>
      </c>
      <c r="C38" s="23" t="s">
        <v>58</v>
      </c>
      <c r="D38" s="24">
        <v>0</v>
      </c>
      <c r="E38" s="24">
        <v>0</v>
      </c>
      <c r="F38" s="24">
        <f t="shared" si="8"/>
        <v>0</v>
      </c>
      <c r="G38" s="13">
        <v>0</v>
      </c>
      <c r="H38" s="24">
        <v>0</v>
      </c>
      <c r="I38" s="24">
        <f t="shared" si="9"/>
        <v>0</v>
      </c>
    </row>
    <row r="39" spans="1:9" s="2" customFormat="1" ht="12.75" customHeight="1" x14ac:dyDescent="0.2">
      <c r="B39" s="22" t="s">
        <v>59</v>
      </c>
      <c r="C39" s="23" t="s">
        <v>60</v>
      </c>
      <c r="D39" s="24">
        <v>596464633</v>
      </c>
      <c r="E39" s="24">
        <v>-290285249</v>
      </c>
      <c r="F39" s="24">
        <f t="shared" si="8"/>
        <v>306179384</v>
      </c>
      <c r="G39" s="13">
        <v>196315732</v>
      </c>
      <c r="H39" s="24">
        <v>195989257</v>
      </c>
      <c r="I39" s="24">
        <f t="shared" si="9"/>
        <v>109863652</v>
      </c>
    </row>
    <row r="40" spans="1:9" s="2" customFormat="1" ht="12.75" customHeight="1" x14ac:dyDescent="0.2">
      <c r="B40" s="22" t="s">
        <v>61</v>
      </c>
      <c r="C40" s="23" t="s">
        <v>62</v>
      </c>
      <c r="D40" s="24">
        <v>0</v>
      </c>
      <c r="E40" s="24">
        <v>0</v>
      </c>
      <c r="F40" s="24">
        <f t="shared" si="8"/>
        <v>0</v>
      </c>
      <c r="G40" s="13">
        <v>0</v>
      </c>
      <c r="H40" s="24">
        <v>0</v>
      </c>
      <c r="I40" s="24">
        <f t="shared" si="9"/>
        <v>0</v>
      </c>
    </row>
    <row r="41" spans="1:9" s="2" customFormat="1" ht="12.75" customHeight="1" x14ac:dyDescent="0.2">
      <c r="B41" s="22" t="s">
        <v>63</v>
      </c>
      <c r="C41" s="23" t="s">
        <v>64</v>
      </c>
      <c r="D41" s="24">
        <v>112745227</v>
      </c>
      <c r="E41" s="24">
        <v>47467811</v>
      </c>
      <c r="F41" s="24">
        <f t="shared" si="8"/>
        <v>160213038</v>
      </c>
      <c r="G41" s="13">
        <v>159869972</v>
      </c>
      <c r="H41" s="24">
        <v>139368699</v>
      </c>
      <c r="I41" s="24">
        <f t="shared" si="9"/>
        <v>343066</v>
      </c>
    </row>
    <row r="42" spans="1:9" s="2" customFormat="1" ht="12.75" customHeight="1" x14ac:dyDescent="0.2">
      <c r="B42" s="22" t="s">
        <v>65</v>
      </c>
      <c r="C42" s="23" t="s">
        <v>66</v>
      </c>
      <c r="D42" s="24">
        <v>0</v>
      </c>
      <c r="E42" s="24">
        <v>0</v>
      </c>
      <c r="F42" s="24">
        <v>0</v>
      </c>
      <c r="G42" s="13">
        <v>0</v>
      </c>
      <c r="H42" s="24">
        <v>0</v>
      </c>
      <c r="I42" s="24">
        <v>0</v>
      </c>
    </row>
    <row r="43" spans="1:9" s="2" customFormat="1" ht="12.75" customHeight="1" x14ac:dyDescent="0.2">
      <c r="B43" s="22" t="s">
        <v>67</v>
      </c>
      <c r="C43" s="23" t="s">
        <v>68</v>
      </c>
      <c r="D43" s="24">
        <v>0</v>
      </c>
      <c r="E43" s="24">
        <v>0</v>
      </c>
      <c r="F43" s="24">
        <v>0</v>
      </c>
      <c r="G43" s="13">
        <v>0</v>
      </c>
      <c r="H43" s="24">
        <v>0</v>
      </c>
      <c r="I43" s="24">
        <v>0</v>
      </c>
    </row>
    <row r="44" spans="1:9" s="2" customFormat="1" ht="4.5" customHeight="1" x14ac:dyDescent="0.2">
      <c r="D44" s="13"/>
      <c r="E44" s="13"/>
      <c r="F44" s="13"/>
      <c r="G44" s="13"/>
      <c r="H44" s="13"/>
      <c r="I44" s="13"/>
    </row>
    <row r="45" spans="1:9" s="2" customFormat="1" ht="12.75" customHeight="1" x14ac:dyDescent="0.2">
      <c r="A45" s="19" t="s">
        <v>69</v>
      </c>
      <c r="B45" s="20" t="s">
        <v>70</v>
      </c>
      <c r="C45" s="20"/>
      <c r="D45" s="21">
        <f>SUM(D47:D50)</f>
        <v>10161629579</v>
      </c>
      <c r="E45" s="21">
        <f t="shared" ref="E45:I45" si="10">SUM(E47:E50)</f>
        <v>1202327487</v>
      </c>
      <c r="F45" s="21">
        <f t="shared" si="10"/>
        <v>11363957066</v>
      </c>
      <c r="G45" s="21">
        <f t="shared" si="10"/>
        <v>11357700794</v>
      </c>
      <c r="H45" s="21">
        <f t="shared" si="10"/>
        <v>11354536427</v>
      </c>
      <c r="I45" s="21">
        <f t="shared" si="10"/>
        <v>6256272</v>
      </c>
    </row>
    <row r="46" spans="1:9" s="2" customFormat="1" ht="3" customHeight="1" x14ac:dyDescent="0.2">
      <c r="D46" s="13"/>
      <c r="E46" s="13"/>
      <c r="F46" s="13"/>
      <c r="G46" s="13"/>
      <c r="H46" s="13"/>
      <c r="I46" s="13"/>
    </row>
    <row r="47" spans="1:9" s="2" customFormat="1" ht="25.5" customHeight="1" x14ac:dyDescent="0.2">
      <c r="B47" s="22" t="s">
        <v>71</v>
      </c>
      <c r="C47" s="23" t="s">
        <v>72</v>
      </c>
      <c r="D47" s="24">
        <v>1806392431</v>
      </c>
      <c r="E47" s="24">
        <v>556150912</v>
      </c>
      <c r="F47" s="24">
        <f t="shared" ref="F47:F50" si="11">D47+E47</f>
        <v>2362543343</v>
      </c>
      <c r="G47" s="13">
        <v>2362543343</v>
      </c>
      <c r="H47" s="24">
        <v>2362543343</v>
      </c>
      <c r="I47" s="24">
        <f t="shared" ref="I47:I50" si="12">F47-G47</f>
        <v>0</v>
      </c>
    </row>
    <row r="48" spans="1:9" s="2" customFormat="1" ht="37.5" customHeight="1" x14ac:dyDescent="0.2">
      <c r="B48" s="22" t="s">
        <v>73</v>
      </c>
      <c r="C48" s="23" t="s">
        <v>74</v>
      </c>
      <c r="D48" s="24">
        <v>8334057428</v>
      </c>
      <c r="E48" s="24">
        <v>659678678</v>
      </c>
      <c r="F48" s="24">
        <f t="shared" si="11"/>
        <v>8993736106</v>
      </c>
      <c r="G48" s="13">
        <v>8993736106</v>
      </c>
      <c r="H48" s="24">
        <v>8990832647</v>
      </c>
      <c r="I48" s="24">
        <f t="shared" si="12"/>
        <v>0</v>
      </c>
    </row>
    <row r="49" spans="1:11" s="2" customFormat="1" ht="12.75" customHeight="1" x14ac:dyDescent="0.2">
      <c r="B49" s="22" t="s">
        <v>75</v>
      </c>
      <c r="C49" s="23" t="s">
        <v>76</v>
      </c>
      <c r="D49" s="24">
        <v>0</v>
      </c>
      <c r="E49" s="24">
        <v>0</v>
      </c>
      <c r="F49" s="24">
        <v>0</v>
      </c>
      <c r="G49" s="13">
        <v>0</v>
      </c>
      <c r="H49" s="24">
        <v>0</v>
      </c>
      <c r="I49" s="24">
        <v>0</v>
      </c>
    </row>
    <row r="50" spans="1:11" s="2" customFormat="1" ht="12.75" customHeight="1" x14ac:dyDescent="0.2">
      <c r="B50" s="22" t="s">
        <v>77</v>
      </c>
      <c r="C50" s="23" t="s">
        <v>78</v>
      </c>
      <c r="D50" s="24">
        <v>21179720</v>
      </c>
      <c r="E50" s="24">
        <v>-13502103</v>
      </c>
      <c r="F50" s="24">
        <f t="shared" si="11"/>
        <v>7677617</v>
      </c>
      <c r="G50" s="13">
        <v>1421345</v>
      </c>
      <c r="H50" s="24">
        <v>1160437</v>
      </c>
      <c r="I50" s="24">
        <f t="shared" si="12"/>
        <v>6256272</v>
      </c>
    </row>
    <row r="51" spans="1:11" s="2" customFormat="1" ht="6" customHeight="1" x14ac:dyDescent="0.2">
      <c r="B51" s="22"/>
      <c r="C51" s="22"/>
      <c r="D51" s="24"/>
      <c r="E51" s="24"/>
      <c r="F51" s="24"/>
      <c r="G51" s="13"/>
      <c r="H51" s="24"/>
      <c r="I51" s="24"/>
    </row>
    <row r="52" spans="1:11" s="18" customFormat="1" ht="15.95" customHeight="1" thickBot="1" x14ac:dyDescent="0.25">
      <c r="A52" s="14" t="s">
        <v>79</v>
      </c>
      <c r="B52" s="14"/>
      <c r="C52" s="14"/>
      <c r="D52" s="15">
        <f>SUM(D54,D65,D75,D87)</f>
        <v>45728191149</v>
      </c>
      <c r="E52" s="15">
        <f t="shared" ref="E52:I52" si="13">SUM(E54,E65,E75,E87)</f>
        <v>1479526814</v>
      </c>
      <c r="F52" s="15">
        <f t="shared" si="13"/>
        <v>47207717963</v>
      </c>
      <c r="G52" s="15">
        <f t="shared" si="13"/>
        <v>46970640212</v>
      </c>
      <c r="H52" s="15">
        <f t="shared" si="13"/>
        <v>46457106096</v>
      </c>
      <c r="I52" s="15">
        <f t="shared" si="13"/>
        <v>237077751</v>
      </c>
      <c r="J52" s="16"/>
      <c r="K52" s="17"/>
    </row>
    <row r="53" spans="1:11" s="2" customFormat="1" ht="3" customHeight="1" thickTop="1" x14ac:dyDescent="0.2">
      <c r="D53" s="13"/>
      <c r="E53" s="13"/>
      <c r="F53" s="13"/>
      <c r="G53" s="13"/>
      <c r="H53" s="13"/>
      <c r="I53" s="13"/>
    </row>
    <row r="54" spans="1:11" s="2" customFormat="1" ht="12.75" customHeight="1" x14ac:dyDescent="0.2">
      <c r="A54" s="19" t="s">
        <v>15</v>
      </c>
      <c r="B54" s="20" t="s">
        <v>16</v>
      </c>
      <c r="C54" s="20"/>
      <c r="D54" s="21">
        <f>SUM(D56:D63)</f>
        <v>175706378</v>
      </c>
      <c r="E54" s="21">
        <f>SUM(E56:E63)</f>
        <v>38006569</v>
      </c>
      <c r="F54" s="21">
        <f t="shared" ref="F54:I54" si="14">SUM(F56:F63)</f>
        <v>213712947</v>
      </c>
      <c r="G54" s="21">
        <f t="shared" si="14"/>
        <v>194414469</v>
      </c>
      <c r="H54" s="21">
        <f t="shared" si="14"/>
        <v>185823626</v>
      </c>
      <c r="I54" s="21">
        <f t="shared" si="14"/>
        <v>19298478</v>
      </c>
    </row>
    <row r="55" spans="1:11" s="2" customFormat="1" ht="3" customHeight="1" x14ac:dyDescent="0.2">
      <c r="D55" s="13"/>
      <c r="E55" s="13"/>
      <c r="F55" s="13"/>
      <c r="G55" s="13"/>
      <c r="H55" s="13"/>
      <c r="I55" s="13"/>
    </row>
    <row r="56" spans="1:11" s="2" customFormat="1" ht="12.75" customHeight="1" x14ac:dyDescent="0.2">
      <c r="B56" s="22" t="s">
        <v>17</v>
      </c>
      <c r="C56" s="23" t="s">
        <v>18</v>
      </c>
      <c r="D56" s="24">
        <v>0</v>
      </c>
      <c r="E56" s="24">
        <v>2419687</v>
      </c>
      <c r="F56" s="24">
        <f t="shared" ref="F56:F63" si="15">D56+E56</f>
        <v>2419687</v>
      </c>
      <c r="G56" s="13">
        <v>2389810</v>
      </c>
      <c r="H56" s="24">
        <v>2389810</v>
      </c>
      <c r="I56" s="24">
        <f t="shared" ref="I56:I63" si="16">F56-G56</f>
        <v>29877</v>
      </c>
    </row>
    <row r="57" spans="1:11" s="2" customFormat="1" ht="12.75" customHeight="1" x14ac:dyDescent="0.2">
      <c r="B57" s="22" t="s">
        <v>19</v>
      </c>
      <c r="C57" s="23" t="s">
        <v>20</v>
      </c>
      <c r="D57" s="24">
        <v>97771539</v>
      </c>
      <c r="E57" s="24">
        <v>25016514</v>
      </c>
      <c r="F57" s="24">
        <f t="shared" si="15"/>
        <v>122788053</v>
      </c>
      <c r="G57" s="13">
        <v>105821146</v>
      </c>
      <c r="H57" s="24">
        <v>97481572</v>
      </c>
      <c r="I57" s="24">
        <f t="shared" si="16"/>
        <v>16966907</v>
      </c>
    </row>
    <row r="58" spans="1:11" s="2" customFormat="1" ht="12.75" customHeight="1" x14ac:dyDescent="0.2">
      <c r="B58" s="22" t="s">
        <v>21</v>
      </c>
      <c r="C58" s="23" t="s">
        <v>22</v>
      </c>
      <c r="D58" s="24">
        <v>5527829</v>
      </c>
      <c r="E58" s="24">
        <v>3217657</v>
      </c>
      <c r="F58" s="24">
        <f t="shared" si="15"/>
        <v>8745486</v>
      </c>
      <c r="G58" s="13">
        <v>8745486</v>
      </c>
      <c r="H58" s="24">
        <v>8745486</v>
      </c>
      <c r="I58" s="24">
        <f t="shared" si="16"/>
        <v>0</v>
      </c>
    </row>
    <row r="59" spans="1:11" s="2" customFormat="1" ht="12.75" customHeight="1" x14ac:dyDescent="0.2">
      <c r="B59" s="22" t="s">
        <v>23</v>
      </c>
      <c r="C59" s="23" t="s">
        <v>24</v>
      </c>
      <c r="D59" s="24">
        <v>0</v>
      </c>
      <c r="E59" s="24">
        <v>0</v>
      </c>
      <c r="F59" s="24">
        <f t="shared" si="15"/>
        <v>0</v>
      </c>
      <c r="G59" s="13">
        <v>0</v>
      </c>
      <c r="H59" s="24">
        <v>0</v>
      </c>
      <c r="I59" s="24">
        <f t="shared" si="16"/>
        <v>0</v>
      </c>
    </row>
    <row r="60" spans="1:11" s="2" customFormat="1" ht="12.75" customHeight="1" x14ac:dyDescent="0.2">
      <c r="B60" s="22" t="s">
        <v>25</v>
      </c>
      <c r="C60" s="23" t="s">
        <v>26</v>
      </c>
      <c r="D60" s="24">
        <v>0</v>
      </c>
      <c r="E60" s="24">
        <v>1037202</v>
      </c>
      <c r="F60" s="24">
        <f t="shared" si="15"/>
        <v>1037202</v>
      </c>
      <c r="G60" s="13">
        <v>1037202</v>
      </c>
      <c r="H60" s="24">
        <v>1037202</v>
      </c>
      <c r="I60" s="24">
        <f t="shared" si="16"/>
        <v>0</v>
      </c>
    </row>
    <row r="61" spans="1:11" s="2" customFormat="1" ht="12.75" customHeight="1" x14ac:dyDescent="0.2">
      <c r="B61" s="22" t="s">
        <v>27</v>
      </c>
      <c r="C61" s="23" t="s">
        <v>28</v>
      </c>
      <c r="D61" s="24">
        <v>0</v>
      </c>
      <c r="E61" s="24">
        <v>0</v>
      </c>
      <c r="F61" s="24">
        <f t="shared" si="15"/>
        <v>0</v>
      </c>
      <c r="G61" s="13">
        <v>0</v>
      </c>
      <c r="H61" s="24">
        <v>0</v>
      </c>
      <c r="I61" s="24">
        <f t="shared" si="16"/>
        <v>0</v>
      </c>
    </row>
    <row r="62" spans="1:11" s="2" customFormat="1" ht="25.5" customHeight="1" x14ac:dyDescent="0.2">
      <c r="B62" s="22" t="s">
        <v>29</v>
      </c>
      <c r="C62" s="23" t="s">
        <v>30</v>
      </c>
      <c r="D62" s="24">
        <v>52853754</v>
      </c>
      <c r="E62" s="24">
        <v>12922799</v>
      </c>
      <c r="F62" s="24">
        <f t="shared" si="15"/>
        <v>65776553</v>
      </c>
      <c r="G62" s="13">
        <v>63633843</v>
      </c>
      <c r="H62" s="24">
        <v>63382574</v>
      </c>
      <c r="I62" s="24">
        <f t="shared" si="16"/>
        <v>2142710</v>
      </c>
    </row>
    <row r="63" spans="1:11" s="2" customFormat="1" ht="12.75" customHeight="1" x14ac:dyDescent="0.2">
      <c r="B63" s="22" t="s">
        <v>31</v>
      </c>
      <c r="C63" s="23" t="s">
        <v>32</v>
      </c>
      <c r="D63" s="24">
        <v>19553256</v>
      </c>
      <c r="E63" s="24">
        <v>-6607290</v>
      </c>
      <c r="F63" s="24">
        <f t="shared" si="15"/>
        <v>12945966</v>
      </c>
      <c r="G63" s="13">
        <v>12786982</v>
      </c>
      <c r="H63" s="24">
        <v>12786982</v>
      </c>
      <c r="I63" s="24">
        <f t="shared" si="16"/>
        <v>158984</v>
      </c>
    </row>
    <row r="64" spans="1:11" s="2" customFormat="1" ht="4.5" customHeight="1" x14ac:dyDescent="0.2">
      <c r="D64" s="13"/>
      <c r="E64" s="13"/>
      <c r="F64" s="13"/>
      <c r="G64" s="13"/>
      <c r="H64" s="13"/>
      <c r="I64" s="13"/>
    </row>
    <row r="65" spans="1:9" s="2" customFormat="1" ht="12.75" customHeight="1" x14ac:dyDescent="0.2">
      <c r="A65" s="19" t="s">
        <v>33</v>
      </c>
      <c r="B65" s="20" t="s">
        <v>34</v>
      </c>
      <c r="C65" s="20"/>
      <c r="D65" s="21">
        <f>SUM(D67:D73)</f>
        <v>25801802626</v>
      </c>
      <c r="E65" s="21">
        <f t="shared" ref="E65:I65" si="17">SUM(E67:E73)</f>
        <v>2591890209</v>
      </c>
      <c r="F65" s="21">
        <f t="shared" si="17"/>
        <v>28393692835</v>
      </c>
      <c r="G65" s="21">
        <f t="shared" si="17"/>
        <v>28186241571</v>
      </c>
      <c r="H65" s="21">
        <f t="shared" si="17"/>
        <v>27736508394</v>
      </c>
      <c r="I65" s="21">
        <f t="shared" si="17"/>
        <v>207451264</v>
      </c>
    </row>
    <row r="66" spans="1:9" s="2" customFormat="1" ht="3" customHeight="1" x14ac:dyDescent="0.2">
      <c r="D66" s="13"/>
      <c r="E66" s="13"/>
      <c r="F66" s="13"/>
      <c r="G66" s="13"/>
      <c r="H66" s="13"/>
      <c r="I66" s="13"/>
    </row>
    <row r="67" spans="1:9" s="2" customFormat="1" ht="12.75" customHeight="1" x14ac:dyDescent="0.2">
      <c r="B67" s="22" t="s">
        <v>35</v>
      </c>
      <c r="C67" s="23" t="s">
        <v>36</v>
      </c>
      <c r="D67" s="24">
        <v>0</v>
      </c>
      <c r="E67" s="24">
        <v>12171834</v>
      </c>
      <c r="F67" s="24">
        <f t="shared" ref="F67:F72" si="18">D67+E67</f>
        <v>12171834</v>
      </c>
      <c r="G67" s="13">
        <v>9268660</v>
      </c>
      <c r="H67" s="13">
        <v>8747601</v>
      </c>
      <c r="I67" s="24">
        <f t="shared" ref="I67:I72" si="19">F67-G67</f>
        <v>2903174</v>
      </c>
    </row>
    <row r="68" spans="1:9" s="2" customFormat="1" ht="12.75" customHeight="1" x14ac:dyDescent="0.2">
      <c r="B68" s="22" t="s">
        <v>37</v>
      </c>
      <c r="C68" s="23" t="s">
        <v>38</v>
      </c>
      <c r="D68" s="24">
        <v>1127014289</v>
      </c>
      <c r="E68" s="24">
        <v>-110233738</v>
      </c>
      <c r="F68" s="24">
        <f t="shared" si="18"/>
        <v>1016780551</v>
      </c>
      <c r="G68" s="13">
        <v>1016535611</v>
      </c>
      <c r="H68" s="13">
        <v>831103429</v>
      </c>
      <c r="I68" s="24">
        <f t="shared" si="19"/>
        <v>244940</v>
      </c>
    </row>
    <row r="69" spans="1:9" s="2" customFormat="1" ht="12.75" customHeight="1" x14ac:dyDescent="0.2">
      <c r="B69" s="22" t="s">
        <v>39</v>
      </c>
      <c r="C69" s="23" t="s">
        <v>40</v>
      </c>
      <c r="D69" s="24">
        <v>0</v>
      </c>
      <c r="E69" s="24"/>
      <c r="F69" s="24">
        <f t="shared" si="18"/>
        <v>0</v>
      </c>
      <c r="G69" s="13">
        <v>0</v>
      </c>
      <c r="H69" s="13">
        <v>0</v>
      </c>
      <c r="I69" s="24">
        <f t="shared" si="19"/>
        <v>0</v>
      </c>
    </row>
    <row r="70" spans="1:9" s="2" customFormat="1" ht="25.5" customHeight="1" x14ac:dyDescent="0.2">
      <c r="B70" s="22" t="s">
        <v>41</v>
      </c>
      <c r="C70" s="23" t="s">
        <v>42</v>
      </c>
      <c r="D70" s="24">
        <v>396652767</v>
      </c>
      <c r="E70" s="24">
        <v>30422454</v>
      </c>
      <c r="F70" s="24">
        <f t="shared" si="18"/>
        <v>427075221</v>
      </c>
      <c r="G70" s="13">
        <v>413959294</v>
      </c>
      <c r="H70" s="13">
        <v>335365216</v>
      </c>
      <c r="I70" s="24">
        <f t="shared" si="19"/>
        <v>13115927</v>
      </c>
    </row>
    <row r="71" spans="1:9" s="2" customFormat="1" ht="12.75" customHeight="1" x14ac:dyDescent="0.2">
      <c r="B71" s="22" t="s">
        <v>43</v>
      </c>
      <c r="C71" s="23" t="s">
        <v>44</v>
      </c>
      <c r="D71" s="24">
        <v>22637473695</v>
      </c>
      <c r="E71" s="24">
        <v>2928321000</v>
      </c>
      <c r="F71" s="24">
        <f t="shared" si="18"/>
        <v>25565794695</v>
      </c>
      <c r="G71" s="13">
        <v>25376121237</v>
      </c>
      <c r="H71" s="24">
        <v>25195781775</v>
      </c>
      <c r="I71" s="24">
        <f t="shared" si="19"/>
        <v>189673458</v>
      </c>
    </row>
    <row r="72" spans="1:9" s="2" customFormat="1" ht="12.75" customHeight="1" x14ac:dyDescent="0.2">
      <c r="B72" s="22" t="s">
        <v>45</v>
      </c>
      <c r="C72" s="23" t="s">
        <v>46</v>
      </c>
      <c r="D72" s="24">
        <v>1640661875</v>
      </c>
      <c r="E72" s="24">
        <v>-268791341</v>
      </c>
      <c r="F72" s="24">
        <f t="shared" si="18"/>
        <v>1371870534</v>
      </c>
      <c r="G72" s="13">
        <v>1370356769</v>
      </c>
      <c r="H72" s="24">
        <v>1365510373</v>
      </c>
      <c r="I72" s="24">
        <f t="shared" si="19"/>
        <v>1513765</v>
      </c>
    </row>
    <row r="73" spans="1:9" s="2" customFormat="1" ht="12.75" customHeight="1" x14ac:dyDescent="0.2">
      <c r="B73" s="22" t="s">
        <v>47</v>
      </c>
      <c r="C73" s="23" t="s">
        <v>48</v>
      </c>
      <c r="D73" s="24">
        <v>0</v>
      </c>
      <c r="E73" s="24">
        <v>0</v>
      </c>
      <c r="F73" s="24">
        <v>0</v>
      </c>
      <c r="G73" s="13">
        <v>0</v>
      </c>
      <c r="H73" s="24">
        <v>0</v>
      </c>
      <c r="I73" s="24">
        <v>0</v>
      </c>
    </row>
    <row r="74" spans="1:9" s="2" customFormat="1" ht="4.5" customHeight="1" x14ac:dyDescent="0.2">
      <c r="A74" s="25"/>
      <c r="B74" s="25"/>
      <c r="C74" s="25"/>
      <c r="D74" s="26"/>
      <c r="E74" s="26"/>
      <c r="F74" s="26"/>
      <c r="G74" s="26"/>
      <c r="H74" s="26"/>
      <c r="I74" s="26"/>
    </row>
    <row r="75" spans="1:9" s="2" customFormat="1" ht="12.75" customHeight="1" x14ac:dyDescent="0.2">
      <c r="A75" s="19" t="s">
        <v>49</v>
      </c>
      <c r="B75" s="20" t="s">
        <v>50</v>
      </c>
      <c r="C75" s="20"/>
      <c r="D75" s="21">
        <f>SUM(D77:D85)</f>
        <v>919439746</v>
      </c>
      <c r="E75" s="21">
        <f t="shared" ref="E75:I75" si="20">SUM(E77:E85)</f>
        <v>-540448159</v>
      </c>
      <c r="F75" s="21">
        <f t="shared" si="20"/>
        <v>378991587</v>
      </c>
      <c r="G75" s="21">
        <f t="shared" si="20"/>
        <v>368663578</v>
      </c>
      <c r="H75" s="21">
        <f t="shared" si="20"/>
        <v>313453482</v>
      </c>
      <c r="I75" s="21">
        <f t="shared" si="20"/>
        <v>10328009</v>
      </c>
    </row>
    <row r="76" spans="1:9" s="2" customFormat="1" ht="3" customHeight="1" x14ac:dyDescent="0.2">
      <c r="D76" s="13"/>
      <c r="E76" s="13"/>
      <c r="F76" s="13"/>
      <c r="G76" s="13"/>
      <c r="H76" s="13"/>
      <c r="I76" s="13"/>
    </row>
    <row r="77" spans="1:9" s="2" customFormat="1" ht="25.5" customHeight="1" x14ac:dyDescent="0.2">
      <c r="B77" s="22" t="s">
        <v>51</v>
      </c>
      <c r="C77" s="23" t="s">
        <v>52</v>
      </c>
      <c r="D77" s="24">
        <v>118678650</v>
      </c>
      <c r="E77" s="24">
        <v>-39534421</v>
      </c>
      <c r="F77" s="24">
        <f t="shared" ref="F77:F85" si="21">D77+E77</f>
        <v>79144229</v>
      </c>
      <c r="G77" s="13">
        <v>71662984</v>
      </c>
      <c r="H77" s="24">
        <v>56689187</v>
      </c>
      <c r="I77" s="24">
        <f t="shared" ref="I77:I85" si="22">F77-G77</f>
        <v>7481245</v>
      </c>
    </row>
    <row r="78" spans="1:9" s="2" customFormat="1" ht="12.75" customHeight="1" x14ac:dyDescent="0.2">
      <c r="B78" s="22" t="s">
        <v>53</v>
      </c>
      <c r="C78" s="23" t="s">
        <v>54</v>
      </c>
      <c r="D78" s="24">
        <v>0</v>
      </c>
      <c r="E78" s="24">
        <v>0</v>
      </c>
      <c r="F78" s="24">
        <f t="shared" si="21"/>
        <v>0</v>
      </c>
      <c r="G78" s="13">
        <v>0</v>
      </c>
      <c r="H78" s="24">
        <v>0</v>
      </c>
      <c r="I78" s="24">
        <f t="shared" si="22"/>
        <v>0</v>
      </c>
    </row>
    <row r="79" spans="1:9" s="2" customFormat="1" ht="12.75" customHeight="1" x14ac:dyDescent="0.2">
      <c r="B79" s="22" t="s">
        <v>55</v>
      </c>
      <c r="C79" s="23" t="s">
        <v>56</v>
      </c>
      <c r="D79" s="24">
        <v>151076240</v>
      </c>
      <c r="E79" s="24">
        <v>144629304</v>
      </c>
      <c r="F79" s="24">
        <f t="shared" si="21"/>
        <v>295705544</v>
      </c>
      <c r="G79" s="13">
        <v>294738056</v>
      </c>
      <c r="H79" s="24">
        <v>254501757</v>
      </c>
      <c r="I79" s="24">
        <f t="shared" si="22"/>
        <v>967488</v>
      </c>
    </row>
    <row r="80" spans="1:9" s="2" customFormat="1" ht="12.75" customHeight="1" x14ac:dyDescent="0.2">
      <c r="B80" s="22" t="s">
        <v>57</v>
      </c>
      <c r="C80" s="23" t="s">
        <v>58</v>
      </c>
      <c r="D80" s="24">
        <v>0</v>
      </c>
      <c r="E80" s="24">
        <v>0</v>
      </c>
      <c r="F80" s="24">
        <f t="shared" si="21"/>
        <v>0</v>
      </c>
      <c r="G80" s="13">
        <v>0</v>
      </c>
      <c r="H80" s="24">
        <v>0</v>
      </c>
      <c r="I80" s="24">
        <f t="shared" si="22"/>
        <v>0</v>
      </c>
    </row>
    <row r="81" spans="1:11" s="2" customFormat="1" ht="12.75" customHeight="1" x14ac:dyDescent="0.2">
      <c r="B81" s="22" t="s">
        <v>59</v>
      </c>
      <c r="C81" s="23" t="s">
        <v>60</v>
      </c>
      <c r="D81" s="24">
        <v>624684856</v>
      </c>
      <c r="E81" s="24">
        <v>-623493042</v>
      </c>
      <c r="F81" s="24">
        <f t="shared" si="21"/>
        <v>1191814</v>
      </c>
      <c r="G81" s="13">
        <v>809809</v>
      </c>
      <c r="H81" s="24">
        <v>809809</v>
      </c>
      <c r="I81" s="24">
        <f t="shared" si="22"/>
        <v>382005</v>
      </c>
    </row>
    <row r="82" spans="1:11" s="2" customFormat="1" ht="12.75" customHeight="1" x14ac:dyDescent="0.2">
      <c r="B82" s="22" t="s">
        <v>61</v>
      </c>
      <c r="C82" s="23" t="s">
        <v>62</v>
      </c>
      <c r="D82" s="24">
        <v>0</v>
      </c>
      <c r="E82" s="24">
        <v>0</v>
      </c>
      <c r="F82" s="24">
        <f t="shared" si="21"/>
        <v>0</v>
      </c>
      <c r="G82" s="13">
        <v>0</v>
      </c>
      <c r="H82" s="24">
        <v>0</v>
      </c>
      <c r="I82" s="24">
        <f t="shared" si="22"/>
        <v>0</v>
      </c>
    </row>
    <row r="83" spans="1:11" s="2" customFormat="1" ht="12.75" customHeight="1" x14ac:dyDescent="0.2">
      <c r="B83" s="22" t="s">
        <v>63</v>
      </c>
      <c r="C83" s="23" t="s">
        <v>64</v>
      </c>
      <c r="D83" s="24">
        <v>25000000</v>
      </c>
      <c r="E83" s="24">
        <v>-22050000</v>
      </c>
      <c r="F83" s="24">
        <f t="shared" si="21"/>
        <v>2950000</v>
      </c>
      <c r="G83" s="13">
        <v>1452729</v>
      </c>
      <c r="H83" s="24">
        <v>1452729</v>
      </c>
      <c r="I83" s="24">
        <f t="shared" si="22"/>
        <v>1497271</v>
      </c>
    </row>
    <row r="84" spans="1:11" s="2" customFormat="1" ht="12.75" customHeight="1" x14ac:dyDescent="0.2">
      <c r="B84" s="22" t="s">
        <v>65</v>
      </c>
      <c r="C84" s="23" t="s">
        <v>66</v>
      </c>
      <c r="D84" s="24">
        <v>0</v>
      </c>
      <c r="E84" s="24">
        <v>0</v>
      </c>
      <c r="F84" s="24">
        <f t="shared" si="21"/>
        <v>0</v>
      </c>
      <c r="G84" s="13">
        <v>0</v>
      </c>
      <c r="H84" s="24">
        <v>0</v>
      </c>
      <c r="I84" s="24">
        <f t="shared" si="22"/>
        <v>0</v>
      </c>
    </row>
    <row r="85" spans="1:11" s="2" customFormat="1" ht="12.75" customHeight="1" x14ac:dyDescent="0.2">
      <c r="B85" s="22" t="s">
        <v>67</v>
      </c>
      <c r="C85" s="23" t="s">
        <v>68</v>
      </c>
      <c r="D85" s="24">
        <v>0</v>
      </c>
      <c r="E85" s="24">
        <v>0</v>
      </c>
      <c r="F85" s="24">
        <f t="shared" si="21"/>
        <v>0</v>
      </c>
      <c r="G85" s="13">
        <v>0</v>
      </c>
      <c r="H85" s="24">
        <v>0</v>
      </c>
      <c r="I85" s="24">
        <f t="shared" si="22"/>
        <v>0</v>
      </c>
    </row>
    <row r="86" spans="1:11" s="2" customFormat="1" ht="4.5" customHeight="1" x14ac:dyDescent="0.2">
      <c r="D86" s="13"/>
      <c r="E86" s="13"/>
      <c r="F86" s="13"/>
      <c r="G86" s="13"/>
      <c r="H86" s="13"/>
      <c r="I86" s="13"/>
    </row>
    <row r="87" spans="1:11" s="2" customFormat="1" ht="12.75" customHeight="1" x14ac:dyDescent="0.2">
      <c r="A87" s="19" t="s">
        <v>69</v>
      </c>
      <c r="B87" s="20" t="s">
        <v>70</v>
      </c>
      <c r="C87" s="20"/>
      <c r="D87" s="21">
        <f>SUM(D89:D92)</f>
        <v>18831242399</v>
      </c>
      <c r="E87" s="21">
        <f t="shared" ref="E87:I87" si="23">SUM(E89:E92)</f>
        <v>-609921805</v>
      </c>
      <c r="F87" s="21">
        <f t="shared" si="23"/>
        <v>18221320594</v>
      </c>
      <c r="G87" s="21">
        <f t="shared" si="23"/>
        <v>18221320594</v>
      </c>
      <c r="H87" s="21">
        <f t="shared" si="23"/>
        <v>18221320594</v>
      </c>
      <c r="I87" s="21">
        <f t="shared" si="23"/>
        <v>0</v>
      </c>
    </row>
    <row r="88" spans="1:11" s="2" customFormat="1" ht="3" customHeight="1" x14ac:dyDescent="0.2">
      <c r="D88" s="13"/>
      <c r="E88" s="13"/>
      <c r="F88" s="13"/>
      <c r="G88" s="13"/>
      <c r="H88" s="13"/>
      <c r="I88" s="13"/>
    </row>
    <row r="89" spans="1:11" s="2" customFormat="1" ht="25.5" customHeight="1" x14ac:dyDescent="0.2">
      <c r="B89" s="22" t="s">
        <v>71</v>
      </c>
      <c r="C89" s="23" t="s">
        <v>72</v>
      </c>
      <c r="D89" s="24">
        <v>934187461</v>
      </c>
      <c r="E89" s="24">
        <v>0</v>
      </c>
      <c r="F89" s="24">
        <f t="shared" ref="F89:F92" si="24">D89+E89</f>
        <v>934187461</v>
      </c>
      <c r="G89" s="13">
        <v>934187461</v>
      </c>
      <c r="H89" s="24">
        <v>934187461</v>
      </c>
      <c r="I89" s="24">
        <f t="shared" ref="I89:I92" si="25">F89-G89</f>
        <v>0</v>
      </c>
    </row>
    <row r="90" spans="1:11" s="2" customFormat="1" ht="37.5" customHeight="1" x14ac:dyDescent="0.2">
      <c r="B90" s="22" t="s">
        <v>73</v>
      </c>
      <c r="C90" s="23" t="s">
        <v>74</v>
      </c>
      <c r="D90" s="24">
        <v>17897054938</v>
      </c>
      <c r="E90" s="24">
        <v>-609921805</v>
      </c>
      <c r="F90" s="24">
        <f t="shared" si="24"/>
        <v>17287133133</v>
      </c>
      <c r="G90" s="13">
        <v>17287133133</v>
      </c>
      <c r="H90" s="24">
        <v>17287133133</v>
      </c>
      <c r="I90" s="24">
        <f t="shared" si="25"/>
        <v>0</v>
      </c>
    </row>
    <row r="91" spans="1:11" s="2" customFormat="1" ht="12.75" customHeight="1" x14ac:dyDescent="0.2">
      <c r="B91" s="22" t="s">
        <v>75</v>
      </c>
      <c r="C91" s="23" t="s">
        <v>76</v>
      </c>
      <c r="D91" s="24">
        <v>0</v>
      </c>
      <c r="E91" s="24">
        <v>0</v>
      </c>
      <c r="F91" s="24">
        <f t="shared" si="24"/>
        <v>0</v>
      </c>
      <c r="G91" s="13">
        <v>0</v>
      </c>
      <c r="H91" s="24">
        <v>0</v>
      </c>
      <c r="I91" s="24">
        <f t="shared" si="25"/>
        <v>0</v>
      </c>
    </row>
    <row r="92" spans="1:11" s="2" customFormat="1" ht="12.75" customHeight="1" x14ac:dyDescent="0.2">
      <c r="B92" s="22" t="s">
        <v>77</v>
      </c>
      <c r="C92" s="23" t="s">
        <v>78</v>
      </c>
      <c r="D92" s="24">
        <v>0</v>
      </c>
      <c r="E92" s="24">
        <v>0</v>
      </c>
      <c r="F92" s="24">
        <f t="shared" si="24"/>
        <v>0</v>
      </c>
      <c r="G92" s="13">
        <v>0</v>
      </c>
      <c r="H92" s="24">
        <v>0</v>
      </c>
      <c r="I92" s="24">
        <f t="shared" si="25"/>
        <v>0</v>
      </c>
    </row>
    <row r="93" spans="1:11" s="2" customFormat="1" ht="2.25" customHeight="1" x14ac:dyDescent="0.2">
      <c r="D93" s="13"/>
      <c r="E93" s="13"/>
      <c r="F93" s="13"/>
      <c r="G93" s="13"/>
      <c r="H93" s="13"/>
      <c r="I93" s="13"/>
    </row>
    <row r="94" spans="1:11" s="18" customFormat="1" ht="15.95" customHeight="1" x14ac:dyDescent="0.2">
      <c r="A94" s="27" t="s">
        <v>80</v>
      </c>
      <c r="B94" s="27"/>
      <c r="C94" s="27"/>
      <c r="D94" s="28">
        <f t="shared" ref="D94:I94" si="26">SUM(D10,D52)</f>
        <v>81941316438</v>
      </c>
      <c r="E94" s="28">
        <f t="shared" si="26"/>
        <v>4528239143</v>
      </c>
      <c r="F94" s="28">
        <f t="shared" si="26"/>
        <v>86469555581</v>
      </c>
      <c r="G94" s="28">
        <f t="shared" si="26"/>
        <v>79222987366</v>
      </c>
      <c r="H94" s="28">
        <f t="shared" si="26"/>
        <v>78163436191</v>
      </c>
      <c r="I94" s="28">
        <f t="shared" si="26"/>
        <v>7246568215</v>
      </c>
      <c r="J94" s="16"/>
      <c r="K94" s="17"/>
    </row>
    <row r="95" spans="1:11" s="2" customFormat="1" ht="12.75" customHeight="1" x14ac:dyDescent="0.2">
      <c r="A95" s="29" t="s">
        <v>81</v>
      </c>
      <c r="B95" s="29"/>
      <c r="C95" s="29"/>
      <c r="D95" s="13"/>
      <c r="E95" s="13"/>
      <c r="F95" s="13"/>
      <c r="G95" s="13"/>
      <c r="H95" s="13"/>
      <c r="I95" s="13"/>
    </row>
    <row r="96" spans="1:11" s="30" customFormat="1" ht="12.75" customHeight="1" x14ac:dyDescent="0.2">
      <c r="D96" s="31"/>
      <c r="E96" s="31"/>
      <c r="F96" s="31"/>
      <c r="G96" s="31"/>
      <c r="H96" s="31"/>
      <c r="I96" s="31"/>
    </row>
    <row r="98" spans="3:8" x14ac:dyDescent="0.2">
      <c r="C98" s="32"/>
      <c r="D98" s="24"/>
      <c r="E98" s="24"/>
      <c r="F98" s="24"/>
      <c r="G98" s="24"/>
      <c r="H98" s="24"/>
    </row>
    <row r="99" spans="3:8" x14ac:dyDescent="0.2">
      <c r="C99" s="32"/>
      <c r="D99" s="34"/>
      <c r="E99" s="34"/>
      <c r="F99" s="34"/>
      <c r="G99" s="34"/>
      <c r="H99" s="34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2023-03-15T21:10:19Z</dcterms:created>
  <dcterms:modified xsi:type="dcterms:W3CDTF">2023-03-15T21:10:19Z</dcterms:modified>
</cp:coreProperties>
</file>