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3C98AF2-45B3-4AB8-8C6A-3BC450FA5A2C}" xr6:coauthVersionLast="47" xr6:coauthVersionMax="47" xr10:uidLastSave="{00000000-0000-0000-0000-000000000000}"/>
  <bookViews>
    <workbookView xWindow="-120" yWindow="-120" windowWidth="20730" windowHeight="11160" xr2:uid="{ADC734CD-B19E-4B3E-8048-74547D8C1AB5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I106" i="1" s="1"/>
  <c r="I105" i="1"/>
  <c r="F105" i="1"/>
  <c r="F104" i="1"/>
  <c r="I104" i="1" s="1"/>
  <c r="F103" i="1"/>
  <c r="I103" i="1" s="1"/>
  <c r="I102" i="1"/>
  <c r="F102" i="1"/>
  <c r="F101" i="1"/>
  <c r="F100" i="1" s="1"/>
  <c r="I100" i="1" s="1"/>
  <c r="H100" i="1"/>
  <c r="G100" i="1"/>
  <c r="E100" i="1"/>
  <c r="D100" i="1"/>
  <c r="F99" i="1"/>
  <c r="I99" i="1" s="1"/>
  <c r="I98" i="1"/>
  <c r="F98" i="1"/>
  <c r="F97" i="1" s="1"/>
  <c r="I97" i="1" s="1"/>
  <c r="H97" i="1"/>
  <c r="G97" i="1"/>
  <c r="E97" i="1"/>
  <c r="D97" i="1"/>
  <c r="F96" i="1"/>
  <c r="F94" i="1" s="1"/>
  <c r="I94" i="1" s="1"/>
  <c r="F95" i="1"/>
  <c r="I95" i="1" s="1"/>
  <c r="H94" i="1"/>
  <c r="G94" i="1"/>
  <c r="E94" i="1"/>
  <c r="D94" i="1"/>
  <c r="I93" i="1"/>
  <c r="F93" i="1"/>
  <c r="F92" i="1"/>
  <c r="I92" i="1" s="1"/>
  <c r="F91" i="1"/>
  <c r="I91" i="1" s="1"/>
  <c r="I90" i="1"/>
  <c r="F90" i="1"/>
  <c r="F89" i="1"/>
  <c r="I89" i="1" s="1"/>
  <c r="F88" i="1"/>
  <c r="I88" i="1" s="1"/>
  <c r="I87" i="1"/>
  <c r="F87" i="1"/>
  <c r="F86" i="1"/>
  <c r="I86" i="1" s="1"/>
  <c r="F85" i="1"/>
  <c r="I85" i="1" s="1"/>
  <c r="I84" i="1"/>
  <c r="F84" i="1"/>
  <c r="F83" i="1"/>
  <c r="I83" i="1" s="1"/>
  <c r="F82" i="1"/>
  <c r="I82" i="1" s="1"/>
  <c r="I81" i="1"/>
  <c r="F81" i="1"/>
  <c r="F80" i="1"/>
  <c r="I80" i="1" s="1"/>
  <c r="F79" i="1"/>
  <c r="I79" i="1" s="1"/>
  <c r="I78" i="1"/>
  <c r="F78" i="1"/>
  <c r="F77" i="1"/>
  <c r="I77" i="1" s="1"/>
  <c r="F76" i="1"/>
  <c r="I76" i="1" s="1"/>
  <c r="I75" i="1"/>
  <c r="F75" i="1"/>
  <c r="F74" i="1"/>
  <c r="I74" i="1" s="1"/>
  <c r="F73" i="1"/>
  <c r="I73" i="1" s="1"/>
  <c r="I72" i="1"/>
  <c r="F72" i="1"/>
  <c r="H71" i="1"/>
  <c r="H60" i="1" s="1"/>
  <c r="H59" i="1" s="1"/>
  <c r="G71" i="1"/>
  <c r="E71" i="1"/>
  <c r="E60" i="1" s="1"/>
  <c r="E59" i="1" s="1"/>
  <c r="D71" i="1"/>
  <c r="F71" i="1" s="1"/>
  <c r="I71" i="1" s="1"/>
  <c r="F70" i="1"/>
  <c r="I70" i="1" s="1"/>
  <c r="F69" i="1"/>
  <c r="I69" i="1" s="1"/>
  <c r="I68" i="1"/>
  <c r="F68" i="1"/>
  <c r="F67" i="1"/>
  <c r="I67" i="1" s="1"/>
  <c r="F66" i="1"/>
  <c r="I66" i="1" s="1"/>
  <c r="I65" i="1"/>
  <c r="F65" i="1"/>
  <c r="F64" i="1"/>
  <c r="I64" i="1" s="1"/>
  <c r="F63" i="1"/>
  <c r="I63" i="1" s="1"/>
  <c r="I62" i="1"/>
  <c r="F62" i="1"/>
  <c r="F61" i="1"/>
  <c r="F60" i="1" s="1"/>
  <c r="F59" i="1" s="1"/>
  <c r="F108" i="1" s="1"/>
  <c r="G60" i="1"/>
  <c r="D60" i="1"/>
  <c r="D59" i="1" s="1"/>
  <c r="G59" i="1"/>
  <c r="I57" i="1"/>
  <c r="F57" i="1"/>
  <c r="I56" i="1"/>
  <c r="F56" i="1"/>
  <c r="F55" i="1"/>
  <c r="I55" i="1" s="1"/>
  <c r="I54" i="1"/>
  <c r="F54" i="1"/>
  <c r="I53" i="1"/>
  <c r="F53" i="1"/>
  <c r="F52" i="1"/>
  <c r="F51" i="1" s="1"/>
  <c r="I51" i="1" s="1"/>
  <c r="H51" i="1"/>
  <c r="G51" i="1"/>
  <c r="E51" i="1"/>
  <c r="D51" i="1"/>
  <c r="I50" i="1"/>
  <c r="F50" i="1"/>
  <c r="I49" i="1"/>
  <c r="F49" i="1"/>
  <c r="I48" i="1"/>
  <c r="H48" i="1"/>
  <c r="G48" i="1"/>
  <c r="F48" i="1"/>
  <c r="E48" i="1"/>
  <c r="D48" i="1"/>
  <c r="F47" i="1"/>
  <c r="I47" i="1" s="1"/>
  <c r="I46" i="1"/>
  <c r="F46" i="1"/>
  <c r="H45" i="1"/>
  <c r="G45" i="1"/>
  <c r="F45" i="1"/>
  <c r="I45" i="1" s="1"/>
  <c r="E45" i="1"/>
  <c r="D45" i="1"/>
  <c r="I44" i="1"/>
  <c r="F44" i="1"/>
  <c r="F43" i="1"/>
  <c r="I43" i="1" s="1"/>
  <c r="I42" i="1"/>
  <c r="F42" i="1"/>
  <c r="I41" i="1"/>
  <c r="F41" i="1"/>
  <c r="F40" i="1"/>
  <c r="I40" i="1" s="1"/>
  <c r="I39" i="1"/>
  <c r="F39" i="1"/>
  <c r="I38" i="1"/>
  <c r="F38" i="1"/>
  <c r="F37" i="1"/>
  <c r="I37" i="1" s="1"/>
  <c r="I36" i="1"/>
  <c r="F36" i="1"/>
  <c r="I35" i="1"/>
  <c r="F35" i="1"/>
  <c r="F34" i="1"/>
  <c r="I34" i="1" s="1"/>
  <c r="I33" i="1"/>
  <c r="F33" i="1"/>
  <c r="I32" i="1"/>
  <c r="F32" i="1"/>
  <c r="F31" i="1"/>
  <c r="I31" i="1" s="1"/>
  <c r="I30" i="1"/>
  <c r="F30" i="1"/>
  <c r="I29" i="1"/>
  <c r="F29" i="1"/>
  <c r="F28" i="1"/>
  <c r="I28" i="1" s="1"/>
  <c r="I27" i="1"/>
  <c r="F27" i="1"/>
  <c r="I26" i="1"/>
  <c r="F26" i="1"/>
  <c r="F25" i="1"/>
  <c r="I25" i="1" s="1"/>
  <c r="I24" i="1"/>
  <c r="F24" i="1"/>
  <c r="I23" i="1"/>
  <c r="F23" i="1"/>
  <c r="I22" i="1"/>
  <c r="H22" i="1"/>
  <c r="H11" i="1" s="1"/>
  <c r="H10" i="1" s="1"/>
  <c r="G22" i="1"/>
  <c r="F22" i="1"/>
  <c r="E22" i="1"/>
  <c r="E11" i="1" s="1"/>
  <c r="E10" i="1" s="1"/>
  <c r="D22" i="1"/>
  <c r="F21" i="1"/>
  <c r="I21" i="1" s="1"/>
  <c r="I20" i="1"/>
  <c r="F20" i="1"/>
  <c r="I19" i="1"/>
  <c r="F19" i="1"/>
  <c r="F18" i="1"/>
  <c r="I18" i="1" s="1"/>
  <c r="I17" i="1"/>
  <c r="F17" i="1"/>
  <c r="I16" i="1"/>
  <c r="F16" i="1"/>
  <c r="F15" i="1"/>
  <c r="I15" i="1" s="1"/>
  <c r="I14" i="1"/>
  <c r="F14" i="1"/>
  <c r="I13" i="1"/>
  <c r="F13" i="1"/>
  <c r="F12" i="1"/>
  <c r="F11" i="1" s="1"/>
  <c r="F10" i="1" s="1"/>
  <c r="G11" i="1"/>
  <c r="G10" i="1" s="1"/>
  <c r="D11" i="1"/>
  <c r="D10" i="1" s="1"/>
  <c r="E108" i="1" l="1"/>
  <c r="G108" i="1"/>
  <c r="I108" i="1" s="1"/>
  <c r="D108" i="1"/>
  <c r="H108" i="1"/>
  <c r="I12" i="1"/>
  <c r="I11" i="1" s="1"/>
  <c r="I10" i="1" s="1"/>
  <c r="I52" i="1"/>
  <c r="I61" i="1"/>
  <c r="I60" i="1" s="1"/>
  <c r="I59" i="1" s="1"/>
  <c r="I96" i="1"/>
  <c r="I101" i="1"/>
</calcChain>
</file>

<file path=xl/sharedStrings.xml><?xml version="1.0" encoding="utf-8"?>
<sst xmlns="http://schemas.openxmlformats.org/spreadsheetml/2006/main" count="112" uniqueCount="65">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</sst>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53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0" borderId="0" xfId="1" applyFont="1"/>
    <xf numFmtId="0" fontId="5" fillId="2" borderId="0" xfId="2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9" fillId="4" borderId="7" xfId="0" applyFont="1" applyFill="1" applyBorder="1" applyAlignment="1">
      <alignment horizontal="justify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5" borderId="0" xfId="1" applyFont="1" applyFill="1" applyAlignment="1">
      <alignment horizontal="center"/>
    </xf>
    <xf numFmtId="164" fontId="9" fillId="5" borderId="0" xfId="0" applyNumberFormat="1" applyFont="1" applyFill="1" applyAlignment="1">
      <alignment horizontal="right" vertical="top"/>
    </xf>
    <xf numFmtId="164" fontId="10" fillId="0" borderId="0" xfId="1" applyNumberFormat="1" applyFont="1"/>
    <xf numFmtId="0" fontId="10" fillId="0" borderId="0" xfId="1" applyFont="1"/>
    <xf numFmtId="164" fontId="4" fillId="0" borderId="0" xfId="1" applyNumberFormat="1" applyFont="1"/>
    <xf numFmtId="0" fontId="11" fillId="0" borderId="0" xfId="1" applyFont="1"/>
    <xf numFmtId="0" fontId="11" fillId="0" borderId="0" xfId="3" applyFont="1" applyAlignment="1">
      <alignment horizontal="center" vertical="top"/>
    </xf>
    <xf numFmtId="0" fontId="11" fillId="0" borderId="0" xfId="3" applyFont="1" applyAlignment="1">
      <alignment horizontal="justify" vertical="top"/>
    </xf>
    <xf numFmtId="164" fontId="12" fillId="0" borderId="0" xfId="0" applyNumberFormat="1" applyFont="1" applyAlignment="1">
      <alignment horizontal="right" vertical="top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8" xfId="1" applyFont="1" applyBorder="1" applyAlignment="1">
      <alignment horizontal="center"/>
    </xf>
    <xf numFmtId="0" fontId="11" fillId="0" borderId="8" xfId="1" applyFont="1" applyBorder="1"/>
    <xf numFmtId="164" fontId="4" fillId="0" borderId="8" xfId="1" applyNumberFormat="1" applyFont="1" applyBorder="1"/>
    <xf numFmtId="164" fontId="7" fillId="0" borderId="8" xfId="3" applyNumberFormat="1" applyBorder="1" applyAlignment="1">
      <alignment horizontal="right"/>
    </xf>
    <xf numFmtId="0" fontId="13" fillId="0" borderId="0" xfId="0" applyFont="1"/>
    <xf numFmtId="0" fontId="9" fillId="4" borderId="9" xfId="0" applyFont="1" applyFill="1" applyBorder="1" applyAlignment="1">
      <alignment horizontal="justify" vertical="center"/>
    </xf>
    <xf numFmtId="164" fontId="9" fillId="4" borderId="9" xfId="0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0" fontId="4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1" fillId="0" borderId="0" xfId="1" applyFont="1" applyAlignment="1">
      <alignment horizontal="center"/>
    </xf>
    <xf numFmtId="164" fontId="11" fillId="0" borderId="0" xfId="1" applyNumberFormat="1" applyFont="1"/>
    <xf numFmtId="0" fontId="15" fillId="0" borderId="0" xfId="3" applyFont="1" applyAlignment="1">
      <alignment horizontal="left"/>
    </xf>
    <xf numFmtId="0" fontId="17" fillId="0" borderId="0" xfId="1" applyFont="1"/>
    <xf numFmtId="164" fontId="17" fillId="0" borderId="0" xfId="1" applyNumberFormat="1" applyFont="1"/>
    <xf numFmtId="4" fontId="18" fillId="0" borderId="0" xfId="1" applyNumberFormat="1" applyFont="1"/>
    <xf numFmtId="4" fontId="19" fillId="0" borderId="0" xfId="1" applyNumberFormat="1" applyFont="1"/>
  </cellXfs>
  <cellStyles count="5">
    <cellStyle name="Normal" xfId="0" builtinId="0"/>
    <cellStyle name="Normal 12 3 2 2" xfId="1" xr:uid="{D17C27BB-9732-444B-86C2-9AF4F4BFDEEB}"/>
    <cellStyle name="Normal 18" xfId="2" xr:uid="{9F727C66-0EAA-41F9-A1FF-E459215C7C61}"/>
    <cellStyle name="Normal 2 2" xfId="4" xr:uid="{0B3B103A-34BA-4E68-A6B1-A73C24DD176D}"/>
    <cellStyle name="Normal 3_1. Ingreso Público" xfId="3" xr:uid="{1904AD1A-646A-4664-A8CB-2032D516DB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B45E12-D4A0-41E0-9EC7-4AA21C5F3B0F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99C6-9993-4E43-BF3C-E3FDFAA44002}">
  <dimension ref="A1:L150"/>
  <sheetViews>
    <sheetView showGridLines="0" tabSelected="1" zoomScaleNormal="100" workbookViewId="0">
      <selection activeCell="A122" sqref="A122:K145"/>
    </sheetView>
  </sheetViews>
  <sheetFormatPr baseColWidth="10" defaultRowHeight="12.75" x14ac:dyDescent="0.2"/>
  <cols>
    <col min="1" max="2" width="1.7109375" style="40" customWidth="1"/>
    <col min="3" max="3" width="40.7109375" style="2" customWidth="1"/>
    <col min="4" max="9" width="15.140625" style="25" customWidth="1"/>
    <col min="10" max="10" width="11.42578125" style="2"/>
    <col min="11" max="11" width="20.5703125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25">
      <c r="A10" s="16" t="s">
        <v>14</v>
      </c>
      <c r="B10" s="16"/>
      <c r="C10" s="16"/>
      <c r="D10" s="17">
        <f t="shared" ref="D10:I10" si="0">SUM(D11,D45,D48,D51)</f>
        <v>36213125289</v>
      </c>
      <c r="E10" s="17">
        <f t="shared" si="0"/>
        <v>3048712329</v>
      </c>
      <c r="F10" s="17">
        <f t="shared" si="0"/>
        <v>39261837618</v>
      </c>
      <c r="G10" s="17">
        <f t="shared" si="0"/>
        <v>32252347154</v>
      </c>
      <c r="H10" s="17">
        <f t="shared" si="0"/>
        <v>31706330095</v>
      </c>
      <c r="I10" s="17">
        <f t="shared" si="0"/>
        <v>7009490464</v>
      </c>
      <c r="J10" s="18"/>
      <c r="K10" s="19"/>
    </row>
    <row r="11" spans="1:11" s="24" customFormat="1" ht="12.75" customHeight="1" thickTop="1" x14ac:dyDescent="0.2">
      <c r="A11" s="21"/>
      <c r="B11" s="21"/>
      <c r="C11" s="21" t="s">
        <v>15</v>
      </c>
      <c r="D11" s="22">
        <f t="shared" ref="D11:I11" si="1">SUM(D12:D22,D25:D44)</f>
        <v>32464622869</v>
      </c>
      <c r="E11" s="22">
        <f t="shared" si="1"/>
        <v>1801961319</v>
      </c>
      <c r="F11" s="22">
        <f t="shared" si="1"/>
        <v>34266584188</v>
      </c>
      <c r="G11" s="22">
        <f t="shared" si="1"/>
        <v>27306771355</v>
      </c>
      <c r="H11" s="22">
        <f t="shared" si="1"/>
        <v>26875235144</v>
      </c>
      <c r="I11" s="22">
        <f t="shared" si="1"/>
        <v>6959812833</v>
      </c>
      <c r="J11" s="23"/>
      <c r="K11" s="15"/>
    </row>
    <row r="12" spans="1:11" s="2" customFormat="1" ht="12.75" customHeight="1" x14ac:dyDescent="0.2">
      <c r="A12" s="13"/>
      <c r="B12" s="13"/>
      <c r="C12" s="14" t="s">
        <v>16</v>
      </c>
      <c r="D12" s="15">
        <v>33560540</v>
      </c>
      <c r="E12" s="15">
        <v>-173378</v>
      </c>
      <c r="F12" s="15">
        <f>D12+E12</f>
        <v>33387162</v>
      </c>
      <c r="G12" s="15">
        <v>29937781</v>
      </c>
      <c r="H12" s="15">
        <v>28883249</v>
      </c>
      <c r="I12" s="15">
        <f>F12-G12</f>
        <v>3449381</v>
      </c>
      <c r="K12" s="25"/>
    </row>
    <row r="13" spans="1:11" s="2" customFormat="1" ht="12.75" customHeight="1" x14ac:dyDescent="0.2">
      <c r="A13" s="13"/>
      <c r="B13" s="13"/>
      <c r="C13" s="14" t="s">
        <v>17</v>
      </c>
      <c r="D13" s="15">
        <v>396391352</v>
      </c>
      <c r="E13" s="15">
        <v>65635834</v>
      </c>
      <c r="F13" s="15">
        <f>D13+E13</f>
        <v>462027186</v>
      </c>
      <c r="G13" s="15">
        <v>454296457</v>
      </c>
      <c r="H13" s="15">
        <v>450729161</v>
      </c>
      <c r="I13" s="15">
        <f>F13-G13</f>
        <v>7730729</v>
      </c>
    </row>
    <row r="14" spans="1:11" s="2" customFormat="1" ht="12.75" customHeight="1" x14ac:dyDescent="0.2">
      <c r="A14" s="13"/>
      <c r="B14" s="13"/>
      <c r="C14" s="14" t="s">
        <v>18</v>
      </c>
      <c r="D14" s="15">
        <v>2610346</v>
      </c>
      <c r="E14" s="15">
        <v>6924680</v>
      </c>
      <c r="F14" s="15">
        <f>D14+E14</f>
        <v>9535026</v>
      </c>
      <c r="G14" s="15">
        <v>9053337</v>
      </c>
      <c r="H14" s="15">
        <v>4640790</v>
      </c>
      <c r="I14" s="15">
        <f>F14-G14</f>
        <v>481689</v>
      </c>
    </row>
    <row r="15" spans="1:11" s="2" customFormat="1" ht="12.75" customHeight="1" x14ac:dyDescent="0.2">
      <c r="A15" s="13"/>
      <c r="B15" s="13"/>
      <c r="C15" s="14" t="s">
        <v>19</v>
      </c>
      <c r="D15" s="15">
        <v>1452166174</v>
      </c>
      <c r="E15" s="15">
        <v>119934990</v>
      </c>
      <c r="F15" s="15">
        <f>D15+E15</f>
        <v>1572101164</v>
      </c>
      <c r="G15" s="15">
        <v>1482354622</v>
      </c>
      <c r="H15" s="15">
        <v>1448391523</v>
      </c>
      <c r="I15" s="15">
        <f>F15-G15</f>
        <v>89746542</v>
      </c>
    </row>
    <row r="16" spans="1:11" s="2" customFormat="1" ht="12.75" customHeight="1" x14ac:dyDescent="0.2">
      <c r="A16" s="13"/>
      <c r="B16" s="13"/>
      <c r="C16" s="14" t="s">
        <v>20</v>
      </c>
      <c r="D16" s="15">
        <v>30437450</v>
      </c>
      <c r="E16" s="15">
        <v>2433509</v>
      </c>
      <c r="F16" s="15">
        <f>D16+E16</f>
        <v>32870959</v>
      </c>
      <c r="G16" s="15">
        <v>32677108</v>
      </c>
      <c r="H16" s="15">
        <v>31915120</v>
      </c>
      <c r="I16" s="15">
        <f>F16-G16</f>
        <v>193851</v>
      </c>
    </row>
    <row r="17" spans="1:12" s="2" customFormat="1" ht="12.75" customHeight="1" x14ac:dyDescent="0.2">
      <c r="A17" s="13"/>
      <c r="B17" s="13"/>
      <c r="C17" s="14" t="s">
        <v>21</v>
      </c>
      <c r="D17" s="15">
        <v>77248128</v>
      </c>
      <c r="E17" s="15">
        <v>200867667</v>
      </c>
      <c r="F17" s="15">
        <f t="shared" ref="F17:F20" si="2">D17+E17</f>
        <v>278115795</v>
      </c>
      <c r="G17" s="15">
        <v>275046968</v>
      </c>
      <c r="H17" s="15">
        <v>274615739</v>
      </c>
      <c r="I17" s="15">
        <f t="shared" ref="I17:I57" si="3">F17-G17</f>
        <v>3068827</v>
      </c>
    </row>
    <row r="18" spans="1:12" s="2" customFormat="1" ht="12.75" customHeight="1" x14ac:dyDescent="0.2">
      <c r="A18" s="13"/>
      <c r="B18" s="13"/>
      <c r="C18" s="14" t="s">
        <v>22</v>
      </c>
      <c r="D18" s="15">
        <v>11159503</v>
      </c>
      <c r="E18" s="15">
        <v>665285</v>
      </c>
      <c r="F18" s="15">
        <f t="shared" si="2"/>
        <v>11824788</v>
      </c>
      <c r="G18" s="15">
        <v>11730191</v>
      </c>
      <c r="H18" s="15">
        <v>11652286</v>
      </c>
      <c r="I18" s="15">
        <f t="shared" si="3"/>
        <v>94597</v>
      </c>
    </row>
    <row r="19" spans="1:12" s="2" customFormat="1" ht="26.25" customHeight="1" x14ac:dyDescent="0.2">
      <c r="A19" s="13"/>
      <c r="B19" s="13"/>
      <c r="C19" s="14" t="s">
        <v>23</v>
      </c>
      <c r="D19" s="15">
        <v>21980106</v>
      </c>
      <c r="E19" s="15">
        <v>923903</v>
      </c>
      <c r="F19" s="15">
        <f t="shared" si="2"/>
        <v>22904009</v>
      </c>
      <c r="G19" s="15">
        <v>22645451</v>
      </c>
      <c r="H19" s="15">
        <v>22517312</v>
      </c>
      <c r="I19" s="15">
        <f t="shared" si="3"/>
        <v>258558</v>
      </c>
    </row>
    <row r="20" spans="1:12" s="2" customFormat="1" ht="26.25" customHeight="1" x14ac:dyDescent="0.2">
      <c r="A20" s="13"/>
      <c r="B20" s="13"/>
      <c r="C20" s="14" t="s">
        <v>24</v>
      </c>
      <c r="D20" s="15">
        <v>6460997</v>
      </c>
      <c r="E20" s="15">
        <v>241207</v>
      </c>
      <c r="F20" s="15">
        <f t="shared" si="2"/>
        <v>6702204</v>
      </c>
      <c r="G20" s="15">
        <v>6696995</v>
      </c>
      <c r="H20" s="15">
        <v>6659558</v>
      </c>
      <c r="I20" s="15">
        <f t="shared" si="3"/>
        <v>5209</v>
      </c>
    </row>
    <row r="21" spans="1:12" s="2" customFormat="1" ht="26.25" customHeight="1" x14ac:dyDescent="0.2">
      <c r="A21" s="13"/>
      <c r="B21" s="13"/>
      <c r="C21" s="14" t="s">
        <v>25</v>
      </c>
      <c r="D21" s="15">
        <v>5585724</v>
      </c>
      <c r="E21" s="15">
        <v>362241</v>
      </c>
      <c r="F21" s="15">
        <f>D21+E21</f>
        <v>5947965</v>
      </c>
      <c r="G21" s="15">
        <v>5936503</v>
      </c>
      <c r="H21" s="15">
        <v>5899717</v>
      </c>
      <c r="I21" s="15">
        <f t="shared" si="3"/>
        <v>11462</v>
      </c>
      <c r="L21" s="25"/>
    </row>
    <row r="22" spans="1:12" s="26" customFormat="1" ht="12.75" customHeight="1" x14ac:dyDescent="0.2">
      <c r="A22" s="13"/>
      <c r="B22" s="13"/>
      <c r="C22" s="14" t="s">
        <v>26</v>
      </c>
      <c r="D22" s="15">
        <f>SUM(D23:D24)</f>
        <v>9427106531</v>
      </c>
      <c r="E22" s="15">
        <f>SUM(E23:E24)</f>
        <v>-695711307</v>
      </c>
      <c r="F22" s="15">
        <f t="shared" ref="F22:G22" si="4">SUM(F23:F24)</f>
        <v>8731395224</v>
      </c>
      <c r="G22" s="15">
        <f t="shared" si="4"/>
        <v>8412698562</v>
      </c>
      <c r="H22" s="15">
        <f>SUM(H23:H24)</f>
        <v>8120300583</v>
      </c>
      <c r="I22" s="15">
        <f t="shared" si="3"/>
        <v>318696662</v>
      </c>
    </row>
    <row r="23" spans="1:12" s="26" customFormat="1" ht="12" customHeight="1" x14ac:dyDescent="0.2">
      <c r="A23" s="27"/>
      <c r="B23" s="27"/>
      <c r="C23" s="28" t="s">
        <v>27</v>
      </c>
      <c r="D23" s="29">
        <v>8989920765</v>
      </c>
      <c r="E23" s="29">
        <v>-813830708</v>
      </c>
      <c r="F23" s="29">
        <f t="shared" ref="F23:F44" si="5">D23+E23</f>
        <v>8176090057</v>
      </c>
      <c r="G23" s="29">
        <v>7950679950</v>
      </c>
      <c r="H23" s="29">
        <v>7706811607</v>
      </c>
      <c r="I23" s="29">
        <f t="shared" si="3"/>
        <v>225410107</v>
      </c>
    </row>
    <row r="24" spans="1:12" s="26" customFormat="1" ht="12" customHeight="1" x14ac:dyDescent="0.2">
      <c r="A24" s="27"/>
      <c r="B24" s="27"/>
      <c r="C24" s="28" t="s">
        <v>28</v>
      </c>
      <c r="D24" s="29">
        <v>437185766</v>
      </c>
      <c r="E24" s="29">
        <v>118119401</v>
      </c>
      <c r="F24" s="29">
        <f t="shared" si="5"/>
        <v>555305167</v>
      </c>
      <c r="G24" s="29">
        <v>462018612</v>
      </c>
      <c r="H24" s="29">
        <v>413488976</v>
      </c>
      <c r="I24" s="29">
        <f t="shared" si="3"/>
        <v>93286555</v>
      </c>
    </row>
    <row r="25" spans="1:12" s="2" customFormat="1" ht="26.25" customHeight="1" x14ac:dyDescent="0.2">
      <c r="A25" s="13"/>
      <c r="B25" s="13"/>
      <c r="C25" s="14" t="s">
        <v>29</v>
      </c>
      <c r="D25" s="15">
        <v>2678619998</v>
      </c>
      <c r="E25" s="15">
        <v>401153824</v>
      </c>
      <c r="F25" s="15">
        <f t="shared" si="5"/>
        <v>3079773822</v>
      </c>
      <c r="G25" s="15">
        <v>2958186395</v>
      </c>
      <c r="H25" s="15">
        <v>2937530670</v>
      </c>
      <c r="I25" s="15">
        <f t="shared" si="3"/>
        <v>121587427</v>
      </c>
    </row>
    <row r="26" spans="1:12" s="2" customFormat="1" ht="12.75" customHeight="1" x14ac:dyDescent="0.2">
      <c r="A26" s="13"/>
      <c r="B26" s="13"/>
      <c r="C26" s="14" t="s">
        <v>30</v>
      </c>
      <c r="D26" s="15">
        <v>26262006</v>
      </c>
      <c r="E26" s="15">
        <v>42785990</v>
      </c>
      <c r="F26" s="15">
        <f t="shared" si="5"/>
        <v>69047996</v>
      </c>
      <c r="G26" s="15">
        <v>68302752</v>
      </c>
      <c r="H26" s="15">
        <v>63621458</v>
      </c>
      <c r="I26" s="15">
        <f t="shared" si="3"/>
        <v>745244</v>
      </c>
    </row>
    <row r="27" spans="1:12" s="2" customFormat="1" ht="12.75" customHeight="1" x14ac:dyDescent="0.2">
      <c r="A27" s="13"/>
      <c r="B27" s="13"/>
      <c r="C27" s="14" t="s">
        <v>31</v>
      </c>
      <c r="D27" s="15">
        <v>45712138</v>
      </c>
      <c r="E27" s="15">
        <v>127231503</v>
      </c>
      <c r="F27" s="15">
        <f t="shared" si="5"/>
        <v>172943641</v>
      </c>
      <c r="G27" s="15">
        <v>172175912</v>
      </c>
      <c r="H27" s="15">
        <v>171849437</v>
      </c>
      <c r="I27" s="15">
        <f t="shared" si="3"/>
        <v>767729</v>
      </c>
    </row>
    <row r="28" spans="1:12" s="2" customFormat="1" ht="12.75" customHeight="1" x14ac:dyDescent="0.2">
      <c r="A28" s="13"/>
      <c r="B28" s="13"/>
      <c r="C28" s="14" t="s">
        <v>32</v>
      </c>
      <c r="D28" s="15">
        <v>175974484</v>
      </c>
      <c r="E28" s="15">
        <v>16025704</v>
      </c>
      <c r="F28" s="15">
        <f t="shared" si="5"/>
        <v>192000188</v>
      </c>
      <c r="G28" s="15">
        <v>178549344</v>
      </c>
      <c r="H28" s="15">
        <v>177137034</v>
      </c>
      <c r="I28" s="15">
        <f t="shared" si="3"/>
        <v>13450844</v>
      </c>
    </row>
    <row r="29" spans="1:12" s="2" customFormat="1" ht="12.75" customHeight="1" x14ac:dyDescent="0.2">
      <c r="A29" s="13"/>
      <c r="B29" s="13"/>
      <c r="C29" s="14" t="s">
        <v>33</v>
      </c>
      <c r="D29" s="15">
        <v>234730724</v>
      </c>
      <c r="E29" s="15">
        <v>115402890</v>
      </c>
      <c r="F29" s="15">
        <f t="shared" si="5"/>
        <v>350133614</v>
      </c>
      <c r="G29" s="15">
        <v>348862680</v>
      </c>
      <c r="H29" s="15">
        <v>309691200</v>
      </c>
      <c r="I29" s="15">
        <f t="shared" si="3"/>
        <v>1270934</v>
      </c>
    </row>
    <row r="30" spans="1:12" s="2" customFormat="1" ht="12.75" customHeight="1" x14ac:dyDescent="0.2">
      <c r="A30" s="13"/>
      <c r="B30" s="13"/>
      <c r="C30" s="14" t="s">
        <v>34</v>
      </c>
      <c r="D30" s="15">
        <v>105995227</v>
      </c>
      <c r="E30" s="15">
        <v>54217811</v>
      </c>
      <c r="F30" s="15">
        <f t="shared" si="5"/>
        <v>160213038</v>
      </c>
      <c r="G30" s="15">
        <v>159869972</v>
      </c>
      <c r="H30" s="15">
        <v>139368699</v>
      </c>
      <c r="I30" s="15">
        <f t="shared" si="3"/>
        <v>343066</v>
      </c>
    </row>
    <row r="31" spans="1:12" s="2" customFormat="1" ht="12.75" customHeight="1" x14ac:dyDescent="0.2">
      <c r="A31" s="13"/>
      <c r="B31" s="13"/>
      <c r="C31" s="14" t="s">
        <v>35</v>
      </c>
      <c r="D31" s="15">
        <v>108856766</v>
      </c>
      <c r="E31" s="15">
        <v>45529595</v>
      </c>
      <c r="F31" s="15">
        <f>D31+E31</f>
        <v>154386361</v>
      </c>
      <c r="G31" s="15">
        <v>152223302</v>
      </c>
      <c r="H31" s="15">
        <v>151339704</v>
      </c>
      <c r="I31" s="15">
        <f>F31-G31</f>
        <v>2163059</v>
      </c>
    </row>
    <row r="32" spans="1:12" s="2" customFormat="1" ht="26.25" customHeight="1" x14ac:dyDescent="0.2">
      <c r="A32" s="13"/>
      <c r="B32" s="13"/>
      <c r="C32" s="14" t="s">
        <v>36</v>
      </c>
      <c r="D32" s="15">
        <v>41449923</v>
      </c>
      <c r="E32" s="15">
        <v>1558703</v>
      </c>
      <c r="F32" s="15">
        <f>D32+E32</f>
        <v>43008626</v>
      </c>
      <c r="G32" s="15">
        <v>42971533</v>
      </c>
      <c r="H32" s="15">
        <v>42057569</v>
      </c>
      <c r="I32" s="15">
        <f>F32-G32</f>
        <v>37093</v>
      </c>
    </row>
    <row r="33" spans="1:11" s="2" customFormat="1" ht="12.75" customHeight="1" x14ac:dyDescent="0.2">
      <c r="A33" s="30"/>
      <c r="B33" s="30"/>
      <c r="C33" s="14" t="s">
        <v>37</v>
      </c>
      <c r="D33" s="15">
        <v>63732778</v>
      </c>
      <c r="E33" s="15">
        <v>7371904</v>
      </c>
      <c r="F33" s="15">
        <f>D33+E33</f>
        <v>71104682</v>
      </c>
      <c r="G33" s="15">
        <v>69453359</v>
      </c>
      <c r="H33" s="15">
        <v>68948172</v>
      </c>
      <c r="I33" s="15">
        <f>F33-G33</f>
        <v>1651323</v>
      </c>
    </row>
    <row r="34" spans="1:11" s="2" customFormat="1" ht="12.75" customHeight="1" x14ac:dyDescent="0.2">
      <c r="A34" s="13"/>
      <c r="B34" s="13"/>
      <c r="C34" s="14" t="s">
        <v>38</v>
      </c>
      <c r="D34" s="15">
        <v>101526094</v>
      </c>
      <c r="E34" s="15">
        <v>48513154</v>
      </c>
      <c r="F34" s="15">
        <f>D34+E34</f>
        <v>150039248</v>
      </c>
      <c r="G34" s="15">
        <v>141316682</v>
      </c>
      <c r="H34" s="15">
        <v>141023618</v>
      </c>
      <c r="I34" s="15">
        <f>F34-G34</f>
        <v>8722566</v>
      </c>
    </row>
    <row r="35" spans="1:11" s="2" customFormat="1" ht="12.75" customHeight="1" x14ac:dyDescent="0.2">
      <c r="A35" s="13"/>
      <c r="B35" s="13"/>
      <c r="C35" s="14" t="s">
        <v>39</v>
      </c>
      <c r="D35" s="15">
        <v>231549655</v>
      </c>
      <c r="E35" s="15">
        <v>110003533</v>
      </c>
      <c r="F35" s="15">
        <f>D35+E35</f>
        <v>341553188</v>
      </c>
      <c r="G35" s="15">
        <v>337767726</v>
      </c>
      <c r="H35" s="15">
        <v>336732642</v>
      </c>
      <c r="I35" s="15">
        <f>F35-G35</f>
        <v>3785462</v>
      </c>
    </row>
    <row r="36" spans="1:11" s="2" customFormat="1" ht="12.75" customHeight="1" x14ac:dyDescent="0.2">
      <c r="A36" s="13"/>
      <c r="B36" s="13"/>
      <c r="C36" s="14" t="s">
        <v>40</v>
      </c>
      <c r="D36" s="15">
        <v>104919467</v>
      </c>
      <c r="E36" s="15">
        <v>38726589</v>
      </c>
      <c r="F36" s="15">
        <f t="shared" si="5"/>
        <v>143646056</v>
      </c>
      <c r="G36" s="15">
        <v>142388683</v>
      </c>
      <c r="H36" s="15">
        <v>141524817</v>
      </c>
      <c r="I36" s="15">
        <f t="shared" si="3"/>
        <v>1257373</v>
      </c>
    </row>
    <row r="37" spans="1:11" s="2" customFormat="1" ht="12.75" customHeight="1" x14ac:dyDescent="0.2">
      <c r="A37" s="13"/>
      <c r="B37" s="13"/>
      <c r="C37" s="14" t="s">
        <v>41</v>
      </c>
      <c r="D37" s="15">
        <v>6216144</v>
      </c>
      <c r="E37" s="15">
        <v>61987</v>
      </c>
      <c r="F37" s="15">
        <f t="shared" si="5"/>
        <v>6278131</v>
      </c>
      <c r="G37" s="15">
        <v>6185238</v>
      </c>
      <c r="H37" s="15">
        <v>6150931</v>
      </c>
      <c r="I37" s="15">
        <f t="shared" si="3"/>
        <v>92893</v>
      </c>
    </row>
    <row r="38" spans="1:11" s="2" customFormat="1" ht="26.25" customHeight="1" x14ac:dyDescent="0.2">
      <c r="A38" s="13"/>
      <c r="B38" s="13"/>
      <c r="C38" s="14" t="s">
        <v>42</v>
      </c>
      <c r="D38" s="15">
        <v>24828737</v>
      </c>
      <c r="E38" s="15">
        <v>1122222</v>
      </c>
      <c r="F38" s="15">
        <f>D38+E38</f>
        <v>25950959</v>
      </c>
      <c r="G38" s="15">
        <v>25069165</v>
      </c>
      <c r="H38" s="15">
        <v>24862890</v>
      </c>
      <c r="I38" s="15">
        <f>F38-G38</f>
        <v>881794</v>
      </c>
    </row>
    <row r="39" spans="1:11" s="2" customFormat="1" ht="12.75" customHeight="1" x14ac:dyDescent="0.2">
      <c r="A39" s="13"/>
      <c r="B39" s="13"/>
      <c r="C39" s="14" t="s">
        <v>43</v>
      </c>
      <c r="D39" s="15">
        <v>17902903</v>
      </c>
      <c r="E39" s="15">
        <v>384078305</v>
      </c>
      <c r="F39" s="15">
        <f t="shared" si="5"/>
        <v>401981208</v>
      </c>
      <c r="G39" s="15">
        <v>401981208</v>
      </c>
      <c r="H39" s="15">
        <v>401701295</v>
      </c>
      <c r="I39" s="15">
        <f t="shared" si="3"/>
        <v>0</v>
      </c>
    </row>
    <row r="40" spans="1:11" s="2" customFormat="1" ht="12.75" customHeight="1" x14ac:dyDescent="0.2">
      <c r="A40" s="13"/>
      <c r="B40" s="13"/>
      <c r="C40" s="14" t="s">
        <v>44</v>
      </c>
      <c r="D40" s="15">
        <v>2551372</v>
      </c>
      <c r="E40" s="15">
        <v>-437392</v>
      </c>
      <c r="F40" s="15">
        <f t="shared" si="5"/>
        <v>2113980</v>
      </c>
      <c r="G40" s="15">
        <v>2113980</v>
      </c>
      <c r="H40" s="15">
        <v>2113980</v>
      </c>
      <c r="I40" s="15">
        <f t="shared" si="3"/>
        <v>0</v>
      </c>
    </row>
    <row r="41" spans="1:11" s="2" customFormat="1" ht="12.75" customHeight="1" x14ac:dyDescent="0.2">
      <c r="A41" s="13"/>
      <c r="B41" s="13"/>
      <c r="C41" s="14" t="s">
        <v>45</v>
      </c>
      <c r="D41" s="15">
        <v>456296948</v>
      </c>
      <c r="E41" s="15">
        <v>269400566</v>
      </c>
      <c r="F41" s="15">
        <f t="shared" si="5"/>
        <v>725697514</v>
      </c>
      <c r="G41" s="15">
        <v>725697514</v>
      </c>
      <c r="H41" s="15">
        <v>725697514</v>
      </c>
      <c r="I41" s="15">
        <f t="shared" si="3"/>
        <v>0</v>
      </c>
    </row>
    <row r="42" spans="1:11" s="2" customFormat="1" ht="12.75" customHeight="1" x14ac:dyDescent="0.2">
      <c r="A42" s="13"/>
      <c r="B42" s="13"/>
      <c r="C42" s="14" t="s">
        <v>46</v>
      </c>
      <c r="D42" s="15">
        <v>6888637743</v>
      </c>
      <c r="E42" s="15">
        <v>-509319224</v>
      </c>
      <c r="F42" s="15">
        <f t="shared" si="5"/>
        <v>6379318519</v>
      </c>
      <c r="G42" s="15">
        <v>0</v>
      </c>
      <c r="H42" s="15">
        <v>0</v>
      </c>
      <c r="I42" s="15">
        <f t="shared" si="3"/>
        <v>6379318519</v>
      </c>
    </row>
    <row r="43" spans="1:11" s="2" customFormat="1" ht="12.75" customHeight="1" x14ac:dyDescent="0.2">
      <c r="A43" s="13"/>
      <c r="B43" s="13"/>
      <c r="C43" s="14" t="s">
        <v>47</v>
      </c>
      <c r="D43" s="15">
        <v>1350095483</v>
      </c>
      <c r="E43" s="15">
        <v>286750346</v>
      </c>
      <c r="F43" s="15">
        <f t="shared" si="5"/>
        <v>1636845829</v>
      </c>
      <c r="G43" s="15">
        <v>1636845829</v>
      </c>
      <c r="H43" s="15">
        <v>1636845829</v>
      </c>
      <c r="I43" s="15">
        <f t="shared" si="3"/>
        <v>0</v>
      </c>
    </row>
    <row r="44" spans="1:11" s="24" customFormat="1" ht="13.5" customHeight="1" x14ac:dyDescent="0.2">
      <c r="A44" s="31"/>
      <c r="B44" s="31"/>
      <c r="C44" s="14" t="s">
        <v>48</v>
      </c>
      <c r="D44" s="15">
        <v>8334057428</v>
      </c>
      <c r="E44" s="15">
        <v>659678678</v>
      </c>
      <c r="F44" s="15">
        <f t="shared" si="5"/>
        <v>8993736106</v>
      </c>
      <c r="G44" s="15">
        <v>8993736106</v>
      </c>
      <c r="H44" s="15">
        <v>8990832647</v>
      </c>
      <c r="I44" s="15">
        <f t="shared" si="3"/>
        <v>0</v>
      </c>
    </row>
    <row r="45" spans="1:11" s="24" customFormat="1" ht="12.75" customHeight="1" x14ac:dyDescent="0.2">
      <c r="A45" s="21"/>
      <c r="B45" s="21"/>
      <c r="C45" s="21" t="s">
        <v>49</v>
      </c>
      <c r="D45" s="22">
        <f>SUM(D46:D47)</f>
        <v>502648858</v>
      </c>
      <c r="E45" s="22">
        <f>SUM(E46:E47)</f>
        <v>31342045</v>
      </c>
      <c r="F45" s="22">
        <f t="shared" ref="F45:G45" si="6">SUM(F46:F47)</f>
        <v>533990903</v>
      </c>
      <c r="G45" s="22">
        <f t="shared" si="6"/>
        <v>527492713</v>
      </c>
      <c r="H45" s="22">
        <f>SUM(H46:H47)</f>
        <v>512154115</v>
      </c>
      <c r="I45" s="22">
        <f>F45-G45</f>
        <v>6498190</v>
      </c>
      <c r="J45" s="23"/>
      <c r="K45" s="15"/>
    </row>
    <row r="46" spans="1:11" s="24" customFormat="1" ht="12.75" customHeight="1" x14ac:dyDescent="0.2">
      <c r="A46" s="31"/>
      <c r="B46" s="31"/>
      <c r="C46" s="14" t="s">
        <v>50</v>
      </c>
      <c r="D46" s="15">
        <v>281606105</v>
      </c>
      <c r="E46" s="15">
        <v>12931812</v>
      </c>
      <c r="F46" s="15">
        <f t="shared" ref="F46:F47" si="7">D46+E46</f>
        <v>294537917</v>
      </c>
      <c r="G46" s="15">
        <v>292078871</v>
      </c>
      <c r="H46" s="15">
        <v>283976938</v>
      </c>
      <c r="I46" s="15">
        <f t="shared" si="3"/>
        <v>2459046</v>
      </c>
    </row>
    <row r="47" spans="1:11" s="24" customFormat="1" ht="12.75" customHeight="1" x14ac:dyDescent="0.2">
      <c r="A47" s="31"/>
      <c r="B47" s="31"/>
      <c r="C47" s="14" t="s">
        <v>51</v>
      </c>
      <c r="D47" s="15">
        <v>221042753</v>
      </c>
      <c r="E47" s="15">
        <v>18410233</v>
      </c>
      <c r="F47" s="15">
        <f t="shared" si="7"/>
        <v>239452986</v>
      </c>
      <c r="G47" s="15">
        <v>235413842</v>
      </c>
      <c r="H47" s="15">
        <v>228177177</v>
      </c>
      <c r="I47" s="15">
        <f t="shared" si="3"/>
        <v>4039144</v>
      </c>
    </row>
    <row r="48" spans="1:11" s="24" customFormat="1" ht="12.75" customHeight="1" x14ac:dyDescent="0.2">
      <c r="A48" s="21"/>
      <c r="B48" s="21"/>
      <c r="C48" s="21" t="s">
        <v>52</v>
      </c>
      <c r="D48" s="22">
        <f>SUM(D49:D50)</f>
        <v>1171970145</v>
      </c>
      <c r="E48" s="22">
        <f>SUM(E49:E50)</f>
        <v>39692867</v>
      </c>
      <c r="F48" s="22">
        <f>SUM(F49:F50)</f>
        <v>1211663012</v>
      </c>
      <c r="G48" s="22">
        <f>SUM(G49:G50)</f>
        <v>1210858720</v>
      </c>
      <c r="H48" s="22">
        <f>SUM(H49:H50)</f>
        <v>1151540709</v>
      </c>
      <c r="I48" s="22">
        <f>F48-G48</f>
        <v>804292</v>
      </c>
      <c r="J48" s="23"/>
      <c r="K48" s="15"/>
    </row>
    <row r="49" spans="1:11" s="24" customFormat="1" ht="12.75" customHeight="1" x14ac:dyDescent="0.2">
      <c r="A49" s="13"/>
      <c r="B49" s="13"/>
      <c r="C49" s="14" t="s">
        <v>53</v>
      </c>
      <c r="D49" s="15">
        <v>1123972764</v>
      </c>
      <c r="E49" s="15">
        <v>35014572</v>
      </c>
      <c r="F49" s="15">
        <f t="shared" ref="F49:F50" si="8">D49+E49</f>
        <v>1158987336</v>
      </c>
      <c r="G49" s="15">
        <v>1158310769</v>
      </c>
      <c r="H49" s="15">
        <v>1105813644</v>
      </c>
      <c r="I49" s="15">
        <f t="shared" si="3"/>
        <v>676567</v>
      </c>
    </row>
    <row r="50" spans="1:11" s="24" customFormat="1" ht="12.75" customHeight="1" x14ac:dyDescent="0.2">
      <c r="A50" s="13"/>
      <c r="B50" s="13"/>
      <c r="C50" s="14" t="s">
        <v>54</v>
      </c>
      <c r="D50" s="15">
        <v>47997381</v>
      </c>
      <c r="E50" s="15">
        <v>4678295</v>
      </c>
      <c r="F50" s="15">
        <f t="shared" si="8"/>
        <v>52675676</v>
      </c>
      <c r="G50" s="15">
        <v>52547951</v>
      </c>
      <c r="H50" s="15">
        <v>45727065</v>
      </c>
      <c r="I50" s="15">
        <f t="shared" si="3"/>
        <v>127725</v>
      </c>
    </row>
    <row r="51" spans="1:11" s="24" customFormat="1" ht="12.75" customHeight="1" x14ac:dyDescent="0.2">
      <c r="A51" s="21"/>
      <c r="B51" s="21"/>
      <c r="C51" s="21" t="s">
        <v>55</v>
      </c>
      <c r="D51" s="22">
        <f>SUM(D52:D57)</f>
        <v>2073883417</v>
      </c>
      <c r="E51" s="22">
        <f>SUM(E52:E57)</f>
        <v>1175716098</v>
      </c>
      <c r="F51" s="22">
        <f>SUM(F52:F57)</f>
        <v>3249599515</v>
      </c>
      <c r="G51" s="22">
        <f>SUM(G52:G57)</f>
        <v>3207224366</v>
      </c>
      <c r="H51" s="22">
        <f>SUM(H52:H57)</f>
        <v>3167400127</v>
      </c>
      <c r="I51" s="22">
        <f>F51-G51</f>
        <v>42375149</v>
      </c>
      <c r="J51" s="23"/>
      <c r="K51" s="15"/>
    </row>
    <row r="52" spans="1:11" s="2" customFormat="1" ht="26.25" customHeight="1" x14ac:dyDescent="0.2">
      <c r="A52" s="13"/>
      <c r="B52" s="13"/>
      <c r="C52" s="14" t="s">
        <v>56</v>
      </c>
      <c r="D52" s="15">
        <v>293253262</v>
      </c>
      <c r="E52" s="15">
        <v>76506293</v>
      </c>
      <c r="F52" s="15">
        <f t="shared" ref="F52:F57" si="9">D52+E52</f>
        <v>369759555</v>
      </c>
      <c r="G52" s="15">
        <v>361134460</v>
      </c>
      <c r="H52" s="15">
        <v>355321902</v>
      </c>
      <c r="I52" s="15">
        <f t="shared" si="3"/>
        <v>8625095</v>
      </c>
    </row>
    <row r="53" spans="1:11" s="24" customFormat="1" ht="12.75" customHeight="1" x14ac:dyDescent="0.2">
      <c r="A53" s="13"/>
      <c r="B53" s="13"/>
      <c r="C53" s="14" t="s">
        <v>57</v>
      </c>
      <c r="D53" s="15">
        <v>51018462</v>
      </c>
      <c r="E53" s="15">
        <v>8656283</v>
      </c>
      <c r="F53" s="15">
        <f t="shared" si="9"/>
        <v>59674745</v>
      </c>
      <c r="G53" s="15">
        <v>58721918</v>
      </c>
      <c r="H53" s="15">
        <v>56695382</v>
      </c>
      <c r="I53" s="15">
        <f t="shared" si="3"/>
        <v>952827</v>
      </c>
    </row>
    <row r="54" spans="1:11" s="2" customFormat="1" ht="12.75" customHeight="1" x14ac:dyDescent="0.2">
      <c r="A54" s="13"/>
      <c r="B54" s="13"/>
      <c r="C54" s="14" t="s">
        <v>58</v>
      </c>
      <c r="D54" s="15">
        <v>1248164789</v>
      </c>
      <c r="E54" s="15">
        <v>131025821</v>
      </c>
      <c r="F54" s="15">
        <f t="shared" si="9"/>
        <v>1379190610</v>
      </c>
      <c r="G54" s="15">
        <v>1348668881</v>
      </c>
      <c r="H54" s="15">
        <v>1319453128</v>
      </c>
      <c r="I54" s="15">
        <f t="shared" si="3"/>
        <v>30521729</v>
      </c>
    </row>
    <row r="55" spans="1:11" s="2" customFormat="1" ht="12.75" customHeight="1" x14ac:dyDescent="0.2">
      <c r="A55" s="13"/>
      <c r="B55" s="13"/>
      <c r="C55" s="14" t="s">
        <v>59</v>
      </c>
      <c r="D55" s="15">
        <v>34634747</v>
      </c>
      <c r="E55" s="15">
        <v>17207721</v>
      </c>
      <c r="F55" s="15">
        <f t="shared" si="9"/>
        <v>51842468</v>
      </c>
      <c r="G55" s="15">
        <v>49839754</v>
      </c>
      <c r="H55" s="15">
        <v>47564253</v>
      </c>
      <c r="I55" s="15">
        <f t="shared" si="3"/>
        <v>2002714</v>
      </c>
    </row>
    <row r="56" spans="1:11" s="2" customFormat="1" ht="38.25" customHeight="1" x14ac:dyDescent="0.2">
      <c r="A56" s="13"/>
      <c r="B56" s="13"/>
      <c r="C56" s="14" t="s">
        <v>60</v>
      </c>
      <c r="D56" s="15">
        <v>9672026</v>
      </c>
      <c r="E56" s="15">
        <v>3862379</v>
      </c>
      <c r="F56" s="15">
        <f>D56+E56</f>
        <v>13534405</v>
      </c>
      <c r="G56" s="15">
        <v>13261688</v>
      </c>
      <c r="H56" s="15">
        <v>12767797</v>
      </c>
      <c r="I56" s="15">
        <f>F56-G56</f>
        <v>272717</v>
      </c>
    </row>
    <row r="57" spans="1:11" s="2" customFormat="1" ht="12.75" customHeight="1" x14ac:dyDescent="0.2">
      <c r="A57" s="13"/>
      <c r="B57" s="13"/>
      <c r="C57" s="14" t="s">
        <v>61</v>
      </c>
      <c r="D57" s="15">
        <v>437140131</v>
      </c>
      <c r="E57" s="15">
        <v>938457601</v>
      </c>
      <c r="F57" s="15">
        <f t="shared" si="9"/>
        <v>1375597732</v>
      </c>
      <c r="G57" s="15">
        <v>1375597665</v>
      </c>
      <c r="H57" s="15">
        <v>1375597665</v>
      </c>
      <c r="I57" s="15">
        <f t="shared" si="3"/>
        <v>67</v>
      </c>
    </row>
    <row r="58" spans="1:11" s="2" customFormat="1" ht="6" customHeight="1" x14ac:dyDescent="0.2">
      <c r="A58" s="32"/>
      <c r="B58" s="32"/>
      <c r="C58" s="33"/>
      <c r="D58" s="34"/>
      <c r="E58" s="34"/>
      <c r="F58" s="35"/>
      <c r="G58" s="34"/>
      <c r="H58" s="34"/>
      <c r="I58" s="34"/>
    </row>
    <row r="59" spans="1:11" s="20" customFormat="1" ht="15.95" customHeight="1" thickBot="1" x14ac:dyDescent="0.25">
      <c r="A59" s="16" t="s">
        <v>62</v>
      </c>
      <c r="B59" s="16"/>
      <c r="C59" s="16"/>
      <c r="D59" s="17">
        <f t="shared" ref="D59:I59" si="10">SUM(D60,D94,D97,D100)</f>
        <v>45728191149</v>
      </c>
      <c r="E59" s="17">
        <f t="shared" si="10"/>
        <v>1479526814</v>
      </c>
      <c r="F59" s="17">
        <f t="shared" si="10"/>
        <v>47207717963</v>
      </c>
      <c r="G59" s="17">
        <f t="shared" si="10"/>
        <v>46970640212</v>
      </c>
      <c r="H59" s="17">
        <f t="shared" si="10"/>
        <v>46457106096</v>
      </c>
      <c r="I59" s="17">
        <f t="shared" si="10"/>
        <v>237077751</v>
      </c>
      <c r="J59" s="18"/>
      <c r="K59" s="19"/>
    </row>
    <row r="60" spans="1:11" s="24" customFormat="1" ht="12.75" customHeight="1" thickTop="1" x14ac:dyDescent="0.2">
      <c r="A60" s="21"/>
      <c r="B60" s="21"/>
      <c r="C60" s="21" t="s">
        <v>15</v>
      </c>
      <c r="D60" s="22">
        <f t="shared" ref="D60:I60" si="11">SUM(D61:D71,D74:D93)</f>
        <v>44381648411</v>
      </c>
      <c r="E60" s="22">
        <f t="shared" si="11"/>
        <v>1434561041</v>
      </c>
      <c r="F60" s="22">
        <f t="shared" si="11"/>
        <v>45816209452</v>
      </c>
      <c r="G60" s="22">
        <f t="shared" si="11"/>
        <v>45605835784</v>
      </c>
      <c r="H60" s="22">
        <f t="shared" si="11"/>
        <v>45105995259</v>
      </c>
      <c r="I60" s="22">
        <f t="shared" si="11"/>
        <v>210373668</v>
      </c>
      <c r="J60" s="23"/>
      <c r="K60" s="15"/>
    </row>
    <row r="61" spans="1:11" x14ac:dyDescent="0.2">
      <c r="A61" s="13"/>
      <c r="B61" s="13"/>
      <c r="C61" s="14" t="s">
        <v>16</v>
      </c>
      <c r="D61" s="15">
        <v>0</v>
      </c>
      <c r="E61" s="15">
        <v>0</v>
      </c>
      <c r="F61" s="15">
        <f t="shared" ref="F61:F96" si="12">D61+E61</f>
        <v>0</v>
      </c>
      <c r="G61" s="15">
        <v>0</v>
      </c>
      <c r="H61" s="15">
        <v>0</v>
      </c>
      <c r="I61" s="15">
        <f>F61-G61</f>
        <v>0</v>
      </c>
    </row>
    <row r="62" spans="1:11" x14ac:dyDescent="0.2">
      <c r="A62" s="13"/>
      <c r="B62" s="13"/>
      <c r="C62" s="14" t="s">
        <v>17</v>
      </c>
      <c r="D62" s="15">
        <v>1888252</v>
      </c>
      <c r="E62" s="15">
        <v>19792779</v>
      </c>
      <c r="F62" s="15">
        <f t="shared" si="12"/>
        <v>21681031</v>
      </c>
      <c r="G62" s="15">
        <v>21522047</v>
      </c>
      <c r="H62" s="15">
        <v>21522047</v>
      </c>
      <c r="I62" s="15">
        <f t="shared" ref="I62:I93" si="13">F62-G62</f>
        <v>158984</v>
      </c>
    </row>
    <row r="63" spans="1:11" x14ac:dyDescent="0.2">
      <c r="A63" s="13"/>
      <c r="B63" s="13"/>
      <c r="C63" s="14" t="s">
        <v>18</v>
      </c>
      <c r="D63" s="15">
        <v>0</v>
      </c>
      <c r="E63" s="15">
        <v>9621681</v>
      </c>
      <c r="F63" s="15">
        <f t="shared" si="12"/>
        <v>9621681</v>
      </c>
      <c r="G63" s="15">
        <v>8690320</v>
      </c>
      <c r="H63" s="15">
        <v>6903920</v>
      </c>
      <c r="I63" s="15">
        <f t="shared" si="13"/>
        <v>931361</v>
      </c>
    </row>
    <row r="64" spans="1:11" x14ac:dyDescent="0.2">
      <c r="A64" s="13"/>
      <c r="B64" s="13"/>
      <c r="C64" s="14" t="s">
        <v>19</v>
      </c>
      <c r="D64" s="15">
        <v>0</v>
      </c>
      <c r="E64" s="15">
        <v>1037202</v>
      </c>
      <c r="F64" s="15">
        <f t="shared" si="12"/>
        <v>1037202</v>
      </c>
      <c r="G64" s="15">
        <v>1037202</v>
      </c>
      <c r="H64" s="15">
        <v>1037202</v>
      </c>
      <c r="I64" s="15">
        <f t="shared" si="13"/>
        <v>0</v>
      </c>
    </row>
    <row r="65" spans="1:10" x14ac:dyDescent="0.2">
      <c r="A65" s="13"/>
      <c r="B65" s="13"/>
      <c r="C65" s="14" t="s">
        <v>20</v>
      </c>
      <c r="D65" s="15">
        <v>0</v>
      </c>
      <c r="E65" s="15">
        <v>0</v>
      </c>
      <c r="F65" s="15">
        <f t="shared" si="12"/>
        <v>0</v>
      </c>
      <c r="G65" s="15">
        <v>0</v>
      </c>
      <c r="H65" s="15">
        <v>0</v>
      </c>
      <c r="I65" s="15">
        <f t="shared" si="13"/>
        <v>0</v>
      </c>
    </row>
    <row r="66" spans="1:10" x14ac:dyDescent="0.2">
      <c r="A66" s="13"/>
      <c r="B66" s="13"/>
      <c r="C66" s="14" t="s">
        <v>21</v>
      </c>
      <c r="D66" s="15">
        <v>0</v>
      </c>
      <c r="E66" s="15">
        <v>10410450</v>
      </c>
      <c r="F66" s="15">
        <f t="shared" si="12"/>
        <v>10410450</v>
      </c>
      <c r="G66" s="15">
        <v>10410450</v>
      </c>
      <c r="H66" s="15">
        <v>10410450</v>
      </c>
      <c r="I66" s="15">
        <f t="shared" si="13"/>
        <v>0</v>
      </c>
    </row>
    <row r="67" spans="1:10" x14ac:dyDescent="0.2">
      <c r="A67" s="30"/>
      <c r="B67" s="30"/>
      <c r="C67" s="14" t="s">
        <v>22</v>
      </c>
      <c r="D67" s="15">
        <v>0</v>
      </c>
      <c r="E67" s="15">
        <v>0</v>
      </c>
      <c r="F67" s="15">
        <f t="shared" si="12"/>
        <v>0</v>
      </c>
      <c r="G67" s="15">
        <v>0</v>
      </c>
      <c r="H67" s="15">
        <v>0</v>
      </c>
      <c r="I67" s="15">
        <f t="shared" si="13"/>
        <v>0</v>
      </c>
    </row>
    <row r="68" spans="1:10" ht="25.5" x14ac:dyDescent="0.2">
      <c r="A68" s="13"/>
      <c r="B68" s="13"/>
      <c r="C68" s="14" t="s">
        <v>23</v>
      </c>
      <c r="D68" s="15">
        <v>0</v>
      </c>
      <c r="E68" s="15">
        <v>668720</v>
      </c>
      <c r="F68" s="15">
        <f>SUM(D68:E68)</f>
        <v>668720</v>
      </c>
      <c r="G68" s="15">
        <v>668720</v>
      </c>
      <c r="H68" s="15">
        <v>668720</v>
      </c>
      <c r="I68" s="15">
        <f t="shared" si="13"/>
        <v>0</v>
      </c>
    </row>
    <row r="69" spans="1:10" s="36" customFormat="1" ht="25.5" x14ac:dyDescent="0.2">
      <c r="A69" s="27"/>
      <c r="B69" s="27"/>
      <c r="C69" s="14" t="s">
        <v>24</v>
      </c>
      <c r="D69" s="29">
        <v>0</v>
      </c>
      <c r="E69" s="29">
        <v>0</v>
      </c>
      <c r="F69" s="29">
        <f t="shared" si="12"/>
        <v>0</v>
      </c>
      <c r="G69" s="15">
        <v>0</v>
      </c>
      <c r="H69" s="15">
        <v>0</v>
      </c>
      <c r="I69" s="29">
        <f t="shared" si="13"/>
        <v>0</v>
      </c>
      <c r="J69" s="26"/>
    </row>
    <row r="70" spans="1:10" s="36" customFormat="1" ht="25.5" x14ac:dyDescent="0.2">
      <c r="A70" s="27"/>
      <c r="B70" s="27"/>
      <c r="C70" s="14" t="s">
        <v>25</v>
      </c>
      <c r="D70" s="29">
        <v>0</v>
      </c>
      <c r="E70" s="29">
        <v>0</v>
      </c>
      <c r="F70" s="29">
        <f t="shared" si="12"/>
        <v>0</v>
      </c>
      <c r="G70" s="15">
        <v>0</v>
      </c>
      <c r="H70" s="15">
        <v>0</v>
      </c>
      <c r="I70" s="29">
        <f t="shared" si="13"/>
        <v>0</v>
      </c>
      <c r="J70" s="26"/>
    </row>
    <row r="71" spans="1:10" x14ac:dyDescent="0.2">
      <c r="A71" s="13"/>
      <c r="B71" s="13"/>
      <c r="C71" s="14" t="s">
        <v>26</v>
      </c>
      <c r="D71" s="15">
        <f>SUM(D72:D73)</f>
        <v>21330421863</v>
      </c>
      <c r="E71" s="15">
        <f t="shared" ref="E71:H71" si="14">SUM(E72:E73)</f>
        <v>2951203819</v>
      </c>
      <c r="F71" s="15">
        <f t="shared" si="12"/>
        <v>24281625682</v>
      </c>
      <c r="G71" s="15">
        <f t="shared" si="14"/>
        <v>24102951685</v>
      </c>
      <c r="H71" s="15">
        <f t="shared" si="14"/>
        <v>23929752640</v>
      </c>
      <c r="I71" s="15">
        <f t="shared" si="13"/>
        <v>178673997</v>
      </c>
    </row>
    <row r="72" spans="1:10" s="36" customFormat="1" ht="12" x14ac:dyDescent="0.2">
      <c r="A72" s="27"/>
      <c r="B72" s="27"/>
      <c r="C72" s="28" t="s">
        <v>27</v>
      </c>
      <c r="D72" s="29">
        <v>2880017555</v>
      </c>
      <c r="E72" s="29">
        <v>2094932829</v>
      </c>
      <c r="F72" s="29">
        <f t="shared" si="12"/>
        <v>4974950384</v>
      </c>
      <c r="G72" s="29">
        <v>4965982028</v>
      </c>
      <c r="H72" s="29">
        <v>4914165010</v>
      </c>
      <c r="I72" s="29">
        <f t="shared" si="13"/>
        <v>8968356</v>
      </c>
      <c r="J72" s="26"/>
    </row>
    <row r="73" spans="1:10" s="36" customFormat="1" ht="12" x14ac:dyDescent="0.2">
      <c r="A73" s="27"/>
      <c r="B73" s="27"/>
      <c r="C73" s="28" t="s">
        <v>28</v>
      </c>
      <c r="D73" s="29">
        <v>18450404308</v>
      </c>
      <c r="E73" s="29">
        <v>856270990</v>
      </c>
      <c r="F73" s="29">
        <f>D73+E73</f>
        <v>19306675298</v>
      </c>
      <c r="G73" s="29">
        <v>19136969657</v>
      </c>
      <c r="H73" s="29">
        <v>19015587630</v>
      </c>
      <c r="I73" s="29">
        <f t="shared" si="13"/>
        <v>169705641</v>
      </c>
      <c r="J73" s="26"/>
    </row>
    <row r="74" spans="1:10" ht="25.5" x14ac:dyDescent="0.2">
      <c r="A74" s="13"/>
      <c r="B74" s="13"/>
      <c r="C74" s="14" t="s">
        <v>29</v>
      </c>
      <c r="D74" s="15">
        <v>56352049</v>
      </c>
      <c r="E74" s="15">
        <v>14374675</v>
      </c>
      <c r="F74" s="15">
        <f t="shared" si="12"/>
        <v>70726724</v>
      </c>
      <c r="G74" s="15">
        <v>68224587</v>
      </c>
      <c r="H74" s="15">
        <v>67973318</v>
      </c>
      <c r="I74" s="15">
        <f t="shared" si="13"/>
        <v>2502137</v>
      </c>
    </row>
    <row r="75" spans="1:10" x14ac:dyDescent="0.2">
      <c r="A75" s="13"/>
      <c r="B75" s="13"/>
      <c r="C75" s="14" t="s">
        <v>30</v>
      </c>
      <c r="D75" s="15">
        <v>3000000</v>
      </c>
      <c r="E75" s="15">
        <v>296389</v>
      </c>
      <c r="F75" s="15">
        <f t="shared" si="12"/>
        <v>3296389</v>
      </c>
      <c r="G75" s="15">
        <v>3295017</v>
      </c>
      <c r="H75" s="15">
        <v>3295017</v>
      </c>
      <c r="I75" s="15">
        <f t="shared" si="13"/>
        <v>1372</v>
      </c>
    </row>
    <row r="76" spans="1:10" x14ac:dyDescent="0.2">
      <c r="A76" s="13"/>
      <c r="B76" s="13"/>
      <c r="C76" s="14" t="s">
        <v>31</v>
      </c>
      <c r="D76" s="15">
        <v>0</v>
      </c>
      <c r="E76" s="15">
        <v>0</v>
      </c>
      <c r="F76" s="15">
        <f t="shared" si="12"/>
        <v>0</v>
      </c>
      <c r="G76" s="15">
        <v>0</v>
      </c>
      <c r="H76" s="15">
        <v>0</v>
      </c>
      <c r="I76" s="15">
        <f t="shared" si="13"/>
        <v>0</v>
      </c>
    </row>
    <row r="77" spans="1:10" x14ac:dyDescent="0.2">
      <c r="A77" s="13"/>
      <c r="B77" s="13"/>
      <c r="C77" s="14" t="s">
        <v>32</v>
      </c>
      <c r="D77" s="15">
        <v>0</v>
      </c>
      <c r="E77" s="15">
        <v>10421</v>
      </c>
      <c r="F77" s="15">
        <f t="shared" si="12"/>
        <v>10421</v>
      </c>
      <c r="G77" s="15">
        <v>10421</v>
      </c>
      <c r="H77" s="15">
        <v>10421</v>
      </c>
      <c r="I77" s="15">
        <f t="shared" si="13"/>
        <v>0</v>
      </c>
    </row>
    <row r="78" spans="1:10" x14ac:dyDescent="0.2">
      <c r="A78" s="13"/>
      <c r="B78" s="13"/>
      <c r="C78" s="14" t="s">
        <v>33</v>
      </c>
      <c r="D78" s="15">
        <v>1799330379</v>
      </c>
      <c r="E78" s="15">
        <v>29444499</v>
      </c>
      <c r="F78" s="15">
        <f t="shared" si="12"/>
        <v>1828774878</v>
      </c>
      <c r="G78" s="15">
        <v>1814469625</v>
      </c>
      <c r="H78" s="15">
        <v>1490055904</v>
      </c>
      <c r="I78" s="15">
        <f t="shared" si="13"/>
        <v>14305253</v>
      </c>
    </row>
    <row r="79" spans="1:10" x14ac:dyDescent="0.2">
      <c r="A79" s="13"/>
      <c r="B79" s="13"/>
      <c r="C79" s="14" t="s">
        <v>34</v>
      </c>
      <c r="D79" s="15">
        <v>25000000</v>
      </c>
      <c r="E79" s="15">
        <v>-22050000</v>
      </c>
      <c r="F79" s="15">
        <f t="shared" si="12"/>
        <v>2950000</v>
      </c>
      <c r="G79" s="15">
        <v>1452729</v>
      </c>
      <c r="H79" s="15">
        <v>1452729</v>
      </c>
      <c r="I79" s="15">
        <f t="shared" si="13"/>
        <v>1497271</v>
      </c>
    </row>
    <row r="80" spans="1:10" ht="12.75" customHeight="1" x14ac:dyDescent="0.2">
      <c r="A80" s="13"/>
      <c r="B80" s="13"/>
      <c r="C80" s="14" t="s">
        <v>35</v>
      </c>
      <c r="D80" s="15">
        <v>0</v>
      </c>
      <c r="E80" s="15">
        <v>2906081</v>
      </c>
      <c r="F80" s="15">
        <f t="shared" si="12"/>
        <v>2906081</v>
      </c>
      <c r="G80" s="15">
        <v>2906</v>
      </c>
      <c r="H80" s="15">
        <v>2906</v>
      </c>
      <c r="I80" s="15">
        <f t="shared" si="13"/>
        <v>2903175</v>
      </c>
    </row>
    <row r="81" spans="1:11" ht="25.5" x14ac:dyDescent="0.2">
      <c r="A81" s="30"/>
      <c r="B81" s="30"/>
      <c r="C81" s="14" t="s">
        <v>36</v>
      </c>
      <c r="D81" s="15">
        <v>0</v>
      </c>
      <c r="E81" s="15">
        <v>0</v>
      </c>
      <c r="F81" s="15">
        <f t="shared" si="12"/>
        <v>0</v>
      </c>
      <c r="G81" s="15">
        <v>0</v>
      </c>
      <c r="H81" s="15">
        <v>0</v>
      </c>
      <c r="I81" s="15">
        <f t="shared" si="13"/>
        <v>0</v>
      </c>
    </row>
    <row r="82" spans="1:11" x14ac:dyDescent="0.2">
      <c r="A82" s="13"/>
      <c r="B82" s="13"/>
      <c r="C82" s="14" t="s">
        <v>37</v>
      </c>
      <c r="D82" s="15">
        <v>0</v>
      </c>
      <c r="E82" s="15">
        <v>37131713</v>
      </c>
      <c r="F82" s="15">
        <f t="shared" si="12"/>
        <v>37131713</v>
      </c>
      <c r="G82" s="15">
        <v>35617948</v>
      </c>
      <c r="H82" s="15">
        <v>35617948</v>
      </c>
      <c r="I82" s="15">
        <f t="shared" si="13"/>
        <v>1513765</v>
      </c>
    </row>
    <row r="83" spans="1:11" x14ac:dyDescent="0.2">
      <c r="A83" s="13"/>
      <c r="B83" s="13"/>
      <c r="C83" s="14" t="s">
        <v>38</v>
      </c>
      <c r="D83" s="15">
        <v>0</v>
      </c>
      <c r="E83" s="15">
        <v>0</v>
      </c>
      <c r="F83" s="15">
        <f t="shared" si="12"/>
        <v>0</v>
      </c>
      <c r="G83" s="15">
        <v>0</v>
      </c>
      <c r="H83" s="15">
        <v>0</v>
      </c>
      <c r="I83" s="15">
        <f t="shared" si="13"/>
        <v>0</v>
      </c>
    </row>
    <row r="84" spans="1:11" x14ac:dyDescent="0.2">
      <c r="A84" s="13"/>
      <c r="B84" s="13"/>
      <c r="C84" s="14" t="s">
        <v>39</v>
      </c>
      <c r="D84" s="15">
        <v>0</v>
      </c>
      <c r="E84" s="15">
        <v>0</v>
      </c>
      <c r="F84" s="15">
        <f t="shared" si="12"/>
        <v>0</v>
      </c>
      <c r="G84" s="15">
        <v>0</v>
      </c>
      <c r="H84" s="15">
        <v>0</v>
      </c>
      <c r="I84" s="15">
        <f t="shared" si="13"/>
        <v>0</v>
      </c>
    </row>
    <row r="85" spans="1:11" x14ac:dyDescent="0.2">
      <c r="A85" s="13"/>
      <c r="B85" s="13"/>
      <c r="C85" s="14" t="s">
        <v>40</v>
      </c>
      <c r="D85" s="15">
        <v>0</v>
      </c>
      <c r="E85" s="15">
        <v>14725962</v>
      </c>
      <c r="F85" s="15">
        <f t="shared" si="12"/>
        <v>14725962</v>
      </c>
      <c r="G85" s="15">
        <v>7244716</v>
      </c>
      <c r="H85" s="15">
        <v>7244716</v>
      </c>
      <c r="I85" s="15">
        <f t="shared" si="13"/>
        <v>7481246</v>
      </c>
    </row>
    <row r="86" spans="1:11" x14ac:dyDescent="0.2">
      <c r="A86" s="13"/>
      <c r="B86" s="13"/>
      <c r="C86" s="14" t="s">
        <v>41</v>
      </c>
      <c r="D86" s="15">
        <v>0</v>
      </c>
      <c r="E86" s="15">
        <v>0</v>
      </c>
      <c r="F86" s="15">
        <f t="shared" si="12"/>
        <v>0</v>
      </c>
      <c r="G86" s="15">
        <v>0</v>
      </c>
      <c r="H86" s="15">
        <v>0</v>
      </c>
      <c r="I86" s="15">
        <f t="shared" si="13"/>
        <v>0</v>
      </c>
    </row>
    <row r="87" spans="1:11" ht="25.5" x14ac:dyDescent="0.2">
      <c r="A87" s="13"/>
      <c r="B87" s="13"/>
      <c r="C87" s="14" t="s">
        <v>42</v>
      </c>
      <c r="D87" s="15">
        <v>0</v>
      </c>
      <c r="E87" s="15">
        <v>0</v>
      </c>
      <c r="F87" s="15">
        <f t="shared" si="12"/>
        <v>0</v>
      </c>
      <c r="G87" s="15">
        <v>0</v>
      </c>
      <c r="H87" s="15">
        <v>0</v>
      </c>
      <c r="I87" s="15">
        <f t="shared" si="13"/>
        <v>0</v>
      </c>
    </row>
    <row r="88" spans="1:11" x14ac:dyDescent="0.2">
      <c r="A88" s="30"/>
      <c r="B88" s="30"/>
      <c r="C88" s="14" t="s">
        <v>43</v>
      </c>
      <c r="D88" s="15">
        <v>1600000000</v>
      </c>
      <c r="E88" s="15">
        <v>-428601743</v>
      </c>
      <c r="F88" s="15">
        <f t="shared" si="12"/>
        <v>1171398257</v>
      </c>
      <c r="G88" s="15">
        <v>1171398257</v>
      </c>
      <c r="H88" s="15">
        <v>1171398257</v>
      </c>
      <c r="I88" s="15">
        <f t="shared" si="13"/>
        <v>0</v>
      </c>
    </row>
    <row r="89" spans="1:11" x14ac:dyDescent="0.2">
      <c r="A89" s="30"/>
      <c r="B89" s="30"/>
      <c r="C89" s="14" t="s">
        <v>44</v>
      </c>
      <c r="D89" s="15">
        <v>0</v>
      </c>
      <c r="E89" s="15">
        <v>0</v>
      </c>
      <c r="F89" s="15">
        <f t="shared" si="12"/>
        <v>0</v>
      </c>
      <c r="G89" s="15">
        <v>0</v>
      </c>
      <c r="H89" s="15">
        <v>0</v>
      </c>
      <c r="I89" s="15">
        <f t="shared" si="13"/>
        <v>0</v>
      </c>
    </row>
    <row r="90" spans="1:11" x14ac:dyDescent="0.2">
      <c r="A90" s="13"/>
      <c r="B90" s="13"/>
      <c r="C90" s="14" t="s">
        <v>45</v>
      </c>
      <c r="D90" s="15">
        <v>934187461</v>
      </c>
      <c r="E90" s="15">
        <v>0</v>
      </c>
      <c r="F90" s="15">
        <f t="shared" si="12"/>
        <v>934187461</v>
      </c>
      <c r="G90" s="15">
        <v>934187461</v>
      </c>
      <c r="H90" s="15">
        <v>934187461</v>
      </c>
      <c r="I90" s="15">
        <f t="shared" si="13"/>
        <v>0</v>
      </c>
    </row>
    <row r="91" spans="1:11" x14ac:dyDescent="0.2">
      <c r="A91" s="13"/>
      <c r="B91" s="13"/>
      <c r="C91" s="14" t="s">
        <v>46</v>
      </c>
      <c r="D91" s="15">
        <v>734413469</v>
      </c>
      <c r="E91" s="15">
        <v>-734008362</v>
      </c>
      <c r="F91" s="15">
        <f t="shared" si="12"/>
        <v>405107</v>
      </c>
      <c r="G91" s="15">
        <v>0</v>
      </c>
      <c r="H91" s="15">
        <v>0</v>
      </c>
      <c r="I91" s="15">
        <f t="shared" si="13"/>
        <v>405107</v>
      </c>
    </row>
    <row r="92" spans="1:11" ht="12.75" customHeight="1" x14ac:dyDescent="0.2">
      <c r="A92" s="13"/>
      <c r="B92" s="13"/>
      <c r="C92" s="14" t="s">
        <v>47</v>
      </c>
      <c r="D92" s="15">
        <v>0</v>
      </c>
      <c r="E92" s="15">
        <v>0</v>
      </c>
      <c r="F92" s="15">
        <f t="shared" si="12"/>
        <v>0</v>
      </c>
      <c r="G92" s="15">
        <v>0</v>
      </c>
      <c r="H92" s="15">
        <v>0</v>
      </c>
      <c r="I92" s="15">
        <f t="shared" si="13"/>
        <v>0</v>
      </c>
    </row>
    <row r="93" spans="1:11" x14ac:dyDescent="0.2">
      <c r="A93" s="13"/>
      <c r="B93" s="13"/>
      <c r="C93" s="14" t="s">
        <v>48</v>
      </c>
      <c r="D93" s="15">
        <v>17897054938</v>
      </c>
      <c r="E93" s="15">
        <v>-472403245</v>
      </c>
      <c r="F93" s="15">
        <f t="shared" si="12"/>
        <v>17424651693</v>
      </c>
      <c r="G93" s="15">
        <v>17424651693</v>
      </c>
      <c r="H93" s="15">
        <v>17424461603</v>
      </c>
      <c r="I93" s="15">
        <f t="shared" si="13"/>
        <v>0</v>
      </c>
    </row>
    <row r="94" spans="1:11" s="24" customFormat="1" ht="12.75" customHeight="1" x14ac:dyDescent="0.2">
      <c r="A94" s="21"/>
      <c r="B94" s="21"/>
      <c r="C94" s="21" t="s">
        <v>49</v>
      </c>
      <c r="D94" s="22">
        <f>SUM(D95:D96)</f>
        <v>0</v>
      </c>
      <c r="E94" s="22">
        <f>SUM(E95:E96)</f>
        <v>2419687</v>
      </c>
      <c r="F94" s="22">
        <f t="shared" ref="F94:H94" si="15">SUM(F95:F96)</f>
        <v>2419687</v>
      </c>
      <c r="G94" s="22">
        <f t="shared" si="15"/>
        <v>2389810</v>
      </c>
      <c r="H94" s="22">
        <f t="shared" si="15"/>
        <v>2389810</v>
      </c>
      <c r="I94" s="22">
        <f>F94-G94</f>
        <v>29877</v>
      </c>
      <c r="J94" s="23"/>
      <c r="K94" s="15"/>
    </row>
    <row r="95" spans="1:11" x14ac:dyDescent="0.2">
      <c r="A95" s="31"/>
      <c r="B95" s="31"/>
      <c r="C95" s="14" t="s">
        <v>50</v>
      </c>
      <c r="D95" s="15">
        <v>0</v>
      </c>
      <c r="E95" s="15">
        <v>0</v>
      </c>
      <c r="F95" s="15">
        <f t="shared" si="12"/>
        <v>0</v>
      </c>
      <c r="G95" s="15">
        <v>0</v>
      </c>
      <c r="H95" s="15">
        <v>0</v>
      </c>
      <c r="I95" s="15">
        <f t="shared" ref="I95:I96" si="16">F95-G95</f>
        <v>0</v>
      </c>
    </row>
    <row r="96" spans="1:11" ht="25.5" x14ac:dyDescent="0.2">
      <c r="A96" s="31"/>
      <c r="B96" s="31"/>
      <c r="C96" s="14" t="s">
        <v>51</v>
      </c>
      <c r="D96" s="15">
        <v>0</v>
      </c>
      <c r="E96" s="15">
        <v>2419687</v>
      </c>
      <c r="F96" s="15">
        <f t="shared" si="12"/>
        <v>2419687</v>
      </c>
      <c r="G96" s="15">
        <v>2389810</v>
      </c>
      <c r="H96" s="15">
        <v>2389810</v>
      </c>
      <c r="I96" s="15">
        <f t="shared" si="16"/>
        <v>29877</v>
      </c>
    </row>
    <row r="97" spans="1:11" s="24" customFormat="1" ht="12.75" customHeight="1" x14ac:dyDescent="0.2">
      <c r="A97" s="21"/>
      <c r="B97" s="21"/>
      <c r="C97" s="21" t="s">
        <v>52</v>
      </c>
      <c r="D97" s="22">
        <f>SUM(D98:D99)</f>
        <v>0</v>
      </c>
      <c r="E97" s="22">
        <f>SUM(E98:E99)</f>
        <v>4442958</v>
      </c>
      <c r="F97" s="22">
        <f>SUM(F98:F99)</f>
        <v>4442958</v>
      </c>
      <c r="G97" s="22">
        <f>SUM(G98:G99)</f>
        <v>4442958</v>
      </c>
      <c r="H97" s="22">
        <f>SUM(H98:H99)</f>
        <v>4401118</v>
      </c>
      <c r="I97" s="22">
        <f>F97-G97</f>
        <v>0</v>
      </c>
      <c r="J97" s="23"/>
      <c r="K97" s="15"/>
    </row>
    <row r="98" spans="1:11" x14ac:dyDescent="0.2">
      <c r="A98" s="13"/>
      <c r="B98" s="13"/>
      <c r="C98" s="14" t="s">
        <v>53</v>
      </c>
      <c r="D98" s="15">
        <v>0</v>
      </c>
      <c r="E98" s="15">
        <v>4442958</v>
      </c>
      <c r="F98" s="15">
        <f t="shared" ref="F98:F99" si="17">D98+E98</f>
        <v>4442958</v>
      </c>
      <c r="G98" s="15">
        <v>4442958</v>
      </c>
      <c r="H98" s="15">
        <v>4401118</v>
      </c>
      <c r="I98" s="15">
        <f t="shared" ref="I98:I99" si="18">F98-G98</f>
        <v>0</v>
      </c>
    </row>
    <row r="99" spans="1:11" x14ac:dyDescent="0.2">
      <c r="A99" s="13"/>
      <c r="B99" s="13"/>
      <c r="C99" s="14" t="s">
        <v>54</v>
      </c>
      <c r="D99" s="15">
        <v>0</v>
      </c>
      <c r="E99" s="15">
        <v>0</v>
      </c>
      <c r="F99" s="15">
        <f t="shared" si="17"/>
        <v>0</v>
      </c>
      <c r="G99" s="15">
        <v>0</v>
      </c>
      <c r="H99" s="15">
        <v>0</v>
      </c>
      <c r="I99" s="15">
        <f t="shared" si="18"/>
        <v>0</v>
      </c>
    </row>
    <row r="100" spans="1:11" s="24" customFormat="1" ht="12.75" customHeight="1" x14ac:dyDescent="0.2">
      <c r="A100" s="21"/>
      <c r="B100" s="21"/>
      <c r="C100" s="21" t="s">
        <v>55</v>
      </c>
      <c r="D100" s="22">
        <f>SUM(D101:D106)</f>
        <v>1346542738</v>
      </c>
      <c r="E100" s="22">
        <f>SUM(E101:E106)</f>
        <v>38103128</v>
      </c>
      <c r="F100" s="22">
        <f>SUM(F101:F106)</f>
        <v>1384645866</v>
      </c>
      <c r="G100" s="22">
        <f>SUM(G101:G106)</f>
        <v>1357971660</v>
      </c>
      <c r="H100" s="22">
        <f>SUM(H101:H106)</f>
        <v>1344319909</v>
      </c>
      <c r="I100" s="22">
        <f>F100-G100</f>
        <v>26674206</v>
      </c>
      <c r="J100" s="23"/>
      <c r="K100" s="15"/>
    </row>
    <row r="101" spans="1:11" ht="25.5" x14ac:dyDescent="0.2">
      <c r="A101" s="13"/>
      <c r="B101" s="13"/>
      <c r="C101" s="14" t="s">
        <v>56</v>
      </c>
      <c r="D101" s="15">
        <v>0</v>
      </c>
      <c r="E101" s="15">
        <v>0</v>
      </c>
      <c r="F101" s="15">
        <f t="shared" ref="F101:F106" si="19">D101+E101</f>
        <v>0</v>
      </c>
      <c r="G101" s="15">
        <v>0</v>
      </c>
      <c r="H101" s="15">
        <v>0</v>
      </c>
      <c r="I101" s="15">
        <f t="shared" ref="I101:I106" si="20">F101-G101</f>
        <v>0</v>
      </c>
    </row>
    <row r="102" spans="1:11" x14ac:dyDescent="0.2">
      <c r="A102" s="13"/>
      <c r="B102" s="13"/>
      <c r="C102" s="14" t="s">
        <v>57</v>
      </c>
      <c r="D102" s="15">
        <v>0</v>
      </c>
      <c r="E102" s="15">
        <v>0</v>
      </c>
      <c r="F102" s="15">
        <f t="shared" si="19"/>
        <v>0</v>
      </c>
      <c r="G102" s="15">
        <v>0</v>
      </c>
      <c r="H102" s="15">
        <v>0</v>
      </c>
      <c r="I102" s="15">
        <f t="shared" si="20"/>
        <v>0</v>
      </c>
    </row>
    <row r="103" spans="1:11" x14ac:dyDescent="0.2">
      <c r="A103" s="13"/>
      <c r="B103" s="13"/>
      <c r="C103" s="14" t="s">
        <v>58</v>
      </c>
      <c r="D103" s="15">
        <v>91273244</v>
      </c>
      <c r="E103" s="15">
        <v>9203610</v>
      </c>
      <c r="F103" s="15">
        <f t="shared" si="19"/>
        <v>100476854</v>
      </c>
      <c r="G103" s="15">
        <v>84802108</v>
      </c>
      <c r="H103" s="15">
        <v>78290774</v>
      </c>
      <c r="I103" s="15">
        <f t="shared" si="20"/>
        <v>15674746</v>
      </c>
    </row>
    <row r="104" spans="1:11" x14ac:dyDescent="0.2">
      <c r="A104" s="13"/>
      <c r="B104" s="13"/>
      <c r="C104" s="14" t="s">
        <v>59</v>
      </c>
      <c r="D104" s="15">
        <v>0</v>
      </c>
      <c r="E104" s="15">
        <v>0</v>
      </c>
      <c r="F104" s="15">
        <f t="shared" si="19"/>
        <v>0</v>
      </c>
      <c r="G104" s="15">
        <v>0</v>
      </c>
      <c r="H104" s="15">
        <v>0</v>
      </c>
      <c r="I104" s="15">
        <f t="shared" si="20"/>
        <v>0</v>
      </c>
    </row>
    <row r="105" spans="1:11" ht="38.25" x14ac:dyDescent="0.2">
      <c r="A105" s="13"/>
      <c r="B105" s="13"/>
      <c r="C105" s="14" t="s">
        <v>60</v>
      </c>
      <c r="D105" s="15">
        <v>0</v>
      </c>
      <c r="E105" s="15">
        <v>0</v>
      </c>
      <c r="F105" s="15">
        <f>D105+E105</f>
        <v>0</v>
      </c>
      <c r="G105" s="15">
        <v>0</v>
      </c>
      <c r="H105" s="15">
        <v>0</v>
      </c>
      <c r="I105" s="15">
        <f>F105-G105</f>
        <v>0</v>
      </c>
    </row>
    <row r="106" spans="1:11" x14ac:dyDescent="0.2">
      <c r="A106" s="13"/>
      <c r="B106" s="13"/>
      <c r="C106" s="14" t="s">
        <v>61</v>
      </c>
      <c r="D106" s="15">
        <v>1255269494</v>
      </c>
      <c r="E106" s="15">
        <v>28899518</v>
      </c>
      <c r="F106" s="15">
        <f t="shared" si="19"/>
        <v>1284169012</v>
      </c>
      <c r="G106" s="15">
        <v>1273169552</v>
      </c>
      <c r="H106" s="15">
        <v>1266029135</v>
      </c>
      <c r="I106" s="15">
        <f t="shared" si="20"/>
        <v>10999460</v>
      </c>
    </row>
    <row r="107" spans="1:11" ht="2.1" customHeight="1" x14ac:dyDescent="0.2">
      <c r="A107" s="31"/>
      <c r="B107" s="31"/>
      <c r="C107" s="14"/>
      <c r="D107" s="15"/>
      <c r="E107" s="15"/>
      <c r="F107" s="15"/>
      <c r="G107" s="15"/>
      <c r="H107" s="15"/>
      <c r="I107" s="15"/>
    </row>
    <row r="108" spans="1:11" s="20" customFormat="1" ht="15.95" customHeight="1" x14ac:dyDescent="0.2">
      <c r="A108" s="37" t="s">
        <v>63</v>
      </c>
      <c r="B108" s="37"/>
      <c r="C108" s="37"/>
      <c r="D108" s="38">
        <f>SUM(D59+D10)</f>
        <v>81941316438</v>
      </c>
      <c r="E108" s="38">
        <f>SUM(E59+E10)</f>
        <v>4528239143</v>
      </c>
      <c r="F108" s="38">
        <f>SUM(F59+F10)</f>
        <v>86469555581</v>
      </c>
      <c r="G108" s="38">
        <f>SUM(G59+G10)</f>
        <v>79222987366</v>
      </c>
      <c r="H108" s="38">
        <f>SUM(H59+H10)</f>
        <v>78163436191</v>
      </c>
      <c r="I108" s="38">
        <f>F108-G108</f>
        <v>7246568215</v>
      </c>
      <c r="J108" s="18"/>
      <c r="K108" s="19"/>
    </row>
    <row r="109" spans="1:11" x14ac:dyDescent="0.2">
      <c r="A109" s="39" t="s">
        <v>64</v>
      </c>
      <c r="B109" s="39"/>
      <c r="C109" s="39"/>
    </row>
    <row r="110" spans="1:11" x14ac:dyDescent="0.2">
      <c r="F110" s="41"/>
      <c r="G110" s="41"/>
      <c r="H110" s="41"/>
    </row>
    <row r="123" spans="1:10" s="45" customFormat="1" ht="12" x14ac:dyDescent="0.2">
      <c r="A123" s="42"/>
      <c r="B123" s="42"/>
      <c r="C123" s="43"/>
      <c r="D123" s="44"/>
      <c r="E123" s="44"/>
      <c r="F123" s="44"/>
      <c r="G123" s="44"/>
      <c r="H123" s="44"/>
      <c r="I123" s="44"/>
      <c r="J123" s="43"/>
    </row>
    <row r="124" spans="1:10" s="36" customFormat="1" ht="12" x14ac:dyDescent="0.2">
      <c r="A124" s="46"/>
      <c r="B124" s="46"/>
      <c r="C124" s="26"/>
      <c r="D124" s="47"/>
      <c r="E124" s="47"/>
      <c r="F124" s="47"/>
      <c r="G124" s="47"/>
      <c r="H124" s="47"/>
      <c r="I124" s="47"/>
      <c r="J124" s="26"/>
    </row>
    <row r="125" spans="1:10" s="36" customFormat="1" ht="12" x14ac:dyDescent="0.2">
      <c r="A125" s="46"/>
      <c r="B125" s="46"/>
      <c r="C125" s="26"/>
      <c r="D125" s="47"/>
      <c r="E125" s="47"/>
      <c r="F125" s="47"/>
      <c r="G125" s="47"/>
      <c r="H125" s="47"/>
      <c r="I125" s="47"/>
      <c r="J125" s="26"/>
    </row>
    <row r="126" spans="1:10" s="36" customFormat="1" ht="12" x14ac:dyDescent="0.2">
      <c r="A126" s="46"/>
      <c r="B126" s="46"/>
      <c r="C126" s="43"/>
      <c r="D126" s="44"/>
      <c r="E126" s="44"/>
      <c r="F126" s="44"/>
      <c r="G126" s="44"/>
      <c r="H126" s="44"/>
      <c r="I126" s="44"/>
      <c r="J126" s="26"/>
    </row>
    <row r="127" spans="1:10" s="36" customFormat="1" ht="12" x14ac:dyDescent="0.2">
      <c r="A127" s="46"/>
      <c r="B127" s="46"/>
      <c r="C127" s="26"/>
      <c r="D127" s="47"/>
      <c r="E127" s="47"/>
      <c r="F127" s="47"/>
      <c r="G127" s="47"/>
      <c r="H127" s="47"/>
      <c r="I127" s="47"/>
      <c r="J127" s="26"/>
    </row>
    <row r="128" spans="1:10" s="36" customFormat="1" ht="12" x14ac:dyDescent="0.2">
      <c r="A128" s="46"/>
      <c r="B128" s="46"/>
      <c r="C128" s="26"/>
      <c r="D128" s="47"/>
      <c r="E128" s="47"/>
      <c r="F128" s="47"/>
      <c r="G128" s="47"/>
      <c r="H128" s="47"/>
      <c r="I128" s="47"/>
      <c r="J128" s="26"/>
    </row>
    <row r="129" spans="1:10" s="36" customFormat="1" ht="12" x14ac:dyDescent="0.2">
      <c r="A129" s="46"/>
      <c r="B129" s="46"/>
      <c r="C129" s="43"/>
      <c r="D129" s="44"/>
      <c r="E129" s="44"/>
      <c r="F129" s="44"/>
      <c r="G129" s="44"/>
      <c r="H129" s="44"/>
      <c r="I129" s="44"/>
      <c r="J129" s="26"/>
    </row>
    <row r="130" spans="1:10" s="36" customFormat="1" ht="12" x14ac:dyDescent="0.2">
      <c r="A130" s="46"/>
      <c r="B130" s="46"/>
      <c r="C130" s="26"/>
      <c r="D130" s="47"/>
      <c r="E130" s="47"/>
      <c r="F130" s="47"/>
      <c r="G130" s="47"/>
      <c r="H130" s="47"/>
      <c r="I130" s="47"/>
      <c r="J130" s="26"/>
    </row>
    <row r="131" spans="1:10" s="36" customFormat="1" ht="12" x14ac:dyDescent="0.2">
      <c r="A131" s="46"/>
      <c r="B131" s="46"/>
      <c r="C131" s="26"/>
      <c r="D131" s="47"/>
      <c r="E131" s="47"/>
      <c r="F131" s="47"/>
      <c r="G131" s="47"/>
      <c r="H131" s="47"/>
      <c r="I131" s="47"/>
      <c r="J131" s="26"/>
    </row>
    <row r="132" spans="1:10" s="36" customFormat="1" ht="12" x14ac:dyDescent="0.2">
      <c r="A132" s="46"/>
      <c r="B132" s="46"/>
      <c r="C132" s="48"/>
      <c r="D132" s="44"/>
      <c r="E132" s="44"/>
      <c r="F132" s="44"/>
      <c r="G132" s="44"/>
      <c r="H132" s="44"/>
      <c r="I132" s="44"/>
      <c r="J132" s="26"/>
    </row>
    <row r="133" spans="1:10" s="36" customFormat="1" ht="12" x14ac:dyDescent="0.2">
      <c r="A133" s="46"/>
      <c r="B133" s="46"/>
      <c r="C133" s="26"/>
      <c r="D133" s="47"/>
      <c r="E133" s="47"/>
      <c r="F133" s="47"/>
      <c r="G133" s="47"/>
      <c r="H133" s="47"/>
      <c r="I133" s="47"/>
      <c r="J133" s="26"/>
    </row>
    <row r="134" spans="1:10" s="36" customFormat="1" ht="12" x14ac:dyDescent="0.2">
      <c r="A134" s="46"/>
      <c r="B134" s="46"/>
      <c r="C134" s="26"/>
      <c r="D134" s="47"/>
      <c r="E134" s="47"/>
      <c r="F134" s="47"/>
      <c r="G134" s="47"/>
      <c r="H134" s="47"/>
      <c r="I134" s="47"/>
      <c r="J134" s="26"/>
    </row>
    <row r="135" spans="1:10" s="45" customFormat="1" ht="12" x14ac:dyDescent="0.2">
      <c r="A135" s="42"/>
      <c r="B135" s="42"/>
      <c r="C135" s="49"/>
      <c r="D135" s="50"/>
      <c r="E135" s="50"/>
      <c r="F135" s="50"/>
      <c r="G135" s="50"/>
      <c r="H135" s="50"/>
      <c r="I135" s="50"/>
      <c r="J135" s="43"/>
    </row>
    <row r="136" spans="1:10" s="36" customFormat="1" ht="12" x14ac:dyDescent="0.2">
      <c r="A136" s="46"/>
      <c r="B136" s="46"/>
      <c r="C136" s="26"/>
      <c r="D136" s="47"/>
      <c r="E136" s="47"/>
      <c r="F136" s="47"/>
      <c r="G136" s="47"/>
      <c r="H136" s="47"/>
      <c r="I136" s="47"/>
      <c r="J136" s="26"/>
    </row>
    <row r="137" spans="1:10" s="36" customFormat="1" ht="12" x14ac:dyDescent="0.2">
      <c r="A137" s="46"/>
      <c r="B137" s="46"/>
      <c r="C137" s="26"/>
      <c r="D137" s="47"/>
      <c r="E137" s="47"/>
      <c r="F137" s="47"/>
      <c r="G137" s="47"/>
      <c r="H137" s="47"/>
      <c r="I137" s="47"/>
      <c r="J137" s="26"/>
    </row>
    <row r="138" spans="1:10" s="45" customFormat="1" ht="12" x14ac:dyDescent="0.2">
      <c r="A138" s="42"/>
      <c r="B138" s="42"/>
      <c r="C138" s="49"/>
      <c r="D138" s="50"/>
      <c r="E138" s="50"/>
      <c r="F138" s="50"/>
      <c r="G138" s="50"/>
      <c r="H138" s="50"/>
      <c r="I138" s="50"/>
      <c r="J138" s="43"/>
    </row>
    <row r="139" spans="1:10" s="36" customFormat="1" ht="12" x14ac:dyDescent="0.2">
      <c r="A139" s="46"/>
      <c r="B139" s="46"/>
      <c r="C139" s="26"/>
      <c r="D139" s="47"/>
      <c r="E139" s="47"/>
      <c r="F139" s="47"/>
      <c r="G139" s="47"/>
      <c r="H139" s="47"/>
      <c r="I139" s="47"/>
      <c r="J139" s="26"/>
    </row>
    <row r="140" spans="1:10" s="36" customFormat="1" ht="12" x14ac:dyDescent="0.2">
      <c r="A140" s="46"/>
      <c r="B140" s="46"/>
      <c r="C140" s="26"/>
      <c r="D140" s="47"/>
      <c r="E140" s="47"/>
      <c r="F140" s="47"/>
      <c r="G140" s="47"/>
      <c r="H140" s="47"/>
      <c r="I140" s="47"/>
      <c r="J140" s="26"/>
    </row>
    <row r="141" spans="1:10" s="36" customFormat="1" ht="12" x14ac:dyDescent="0.2">
      <c r="A141" s="46"/>
      <c r="B141" s="46"/>
      <c r="C141" s="26"/>
      <c r="D141" s="47"/>
      <c r="E141" s="47"/>
      <c r="F141" s="47"/>
      <c r="G141" s="47"/>
      <c r="H141" s="47"/>
      <c r="I141" s="47"/>
      <c r="J141" s="26"/>
    </row>
    <row r="142" spans="1:10" s="45" customFormat="1" ht="12" x14ac:dyDescent="0.2">
      <c r="A142" s="42"/>
      <c r="B142" s="42"/>
      <c r="C142" s="49"/>
      <c r="D142" s="50"/>
      <c r="E142" s="50"/>
      <c r="F142" s="50"/>
      <c r="G142" s="50"/>
      <c r="H142" s="50"/>
      <c r="I142" s="50"/>
      <c r="J142" s="43"/>
    </row>
    <row r="143" spans="1:10" s="36" customFormat="1" ht="12" x14ac:dyDescent="0.2">
      <c r="A143" s="46"/>
      <c r="B143" s="46"/>
      <c r="C143" s="26"/>
      <c r="D143" s="47"/>
      <c r="E143" s="47"/>
      <c r="F143" s="47"/>
      <c r="G143" s="47"/>
      <c r="H143" s="47"/>
      <c r="I143" s="47"/>
      <c r="J143" s="26"/>
    </row>
    <row r="144" spans="1:10" s="36" customFormat="1" ht="12" x14ac:dyDescent="0.2">
      <c r="A144" s="46"/>
      <c r="B144" s="46"/>
      <c r="C144" s="26"/>
      <c r="D144" s="47"/>
      <c r="E144" s="47"/>
      <c r="F144" s="47"/>
      <c r="G144" s="47"/>
      <c r="H144" s="47"/>
      <c r="I144" s="47"/>
      <c r="J144" s="26"/>
    </row>
    <row r="145" spans="1:10" s="36" customFormat="1" ht="12" x14ac:dyDescent="0.2">
      <c r="A145" s="46"/>
      <c r="B145" s="46"/>
      <c r="C145" s="26"/>
      <c r="D145" s="47"/>
      <c r="E145" s="47"/>
      <c r="F145" s="47"/>
      <c r="G145" s="47"/>
      <c r="H145" s="47"/>
      <c r="I145" s="47"/>
      <c r="J145" s="26"/>
    </row>
    <row r="146" spans="1:10" s="36" customFormat="1" ht="12" x14ac:dyDescent="0.2">
      <c r="A146" s="46"/>
      <c r="B146" s="46"/>
      <c r="C146" s="26"/>
      <c r="D146" s="47"/>
      <c r="E146" s="47"/>
      <c r="F146" s="47"/>
      <c r="G146" s="47"/>
      <c r="H146" s="47"/>
      <c r="I146" s="47"/>
      <c r="J146" s="26"/>
    </row>
    <row r="148" spans="1:10" x14ac:dyDescent="0.2">
      <c r="H148" s="51"/>
    </row>
    <row r="149" spans="1:10" x14ac:dyDescent="0.2">
      <c r="H149" s="51"/>
    </row>
    <row r="150" spans="1:10" x14ac:dyDescent="0.2">
      <c r="H150" s="52"/>
    </row>
  </sheetData>
  <mergeCells count="13">
    <mergeCell ref="A109:C109"/>
    <mergeCell ref="A7:C8"/>
    <mergeCell ref="D7:H7"/>
    <mergeCell ref="I7:I8"/>
    <mergeCell ref="A10:C10"/>
    <mergeCell ref="A59:C59"/>
    <mergeCell ref="A108:C10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2023-03-15T21:10:19Z</dcterms:created>
  <dcterms:modified xsi:type="dcterms:W3CDTF">2023-03-15T21:10:19Z</dcterms:modified>
</cp:coreProperties>
</file>