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9FE0625-0399-4311-B635-B28F400D3CC0}" xr6:coauthVersionLast="47" xr6:coauthVersionMax="47" xr10:uidLastSave="{00000000-0000-0000-0000-000000000000}"/>
  <bookViews>
    <workbookView xWindow="-120" yWindow="-120" windowWidth="20730" windowHeight="11160" xr2:uid="{B7CFEDEF-79F2-4622-A168-8CE77C83C56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5" i="1" s="1"/>
  <c r="H85" i="1" s="1"/>
  <c r="E83" i="1"/>
  <c r="H83" i="1" s="1"/>
  <c r="E82" i="1"/>
  <c r="H82" i="1" s="1"/>
  <c r="E81" i="1"/>
  <c r="H81" i="1" s="1"/>
  <c r="G80" i="1"/>
  <c r="F80" i="1"/>
  <c r="D80" i="1"/>
  <c r="D11" i="1" s="1"/>
  <c r="C80" i="1"/>
  <c r="E80" i="1" s="1"/>
  <c r="H80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F11" i="1" s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G11" i="1"/>
  <c r="H13" i="1" l="1"/>
  <c r="E11" i="1"/>
  <c r="H11" i="1" s="1"/>
  <c r="C11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<sst xmlns="http://schemas.openxmlformats.org/spreadsheetml/2006/main" count="91" uniqueCount="91">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</sst>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7" fillId="0" borderId="0" xfId="1" applyAlignment="1">
      <alignment vertical="top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7" fillId="0" borderId="0" xfId="1" applyAlignment="1">
      <alignment vertical="center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top" wrapText="1"/>
    </xf>
    <xf numFmtId="0" fontId="7" fillId="0" borderId="0" xfId="1"/>
    <xf numFmtId="0" fontId="7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BD635EF1-F1A2-47BE-B305-D0399F9F2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EFC4-F60C-4E1F-B644-80461EEE3D39}">
  <dimension ref="A1:T107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16" customWidth="1"/>
    <col min="2" max="2" width="49.85546875" style="16" customWidth="1"/>
    <col min="3" max="3" width="14.7109375" style="17" customWidth="1"/>
    <col min="4" max="4" width="15.7109375" style="17" customWidth="1"/>
    <col min="5" max="7" width="14.7109375" style="17" customWidth="1"/>
    <col min="8" max="8" width="14.7109375" style="16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20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20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20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20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20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20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20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20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20" ht="2.25" customHeight="1" x14ac:dyDescent="0.25">
      <c r="H10" s="18"/>
    </row>
    <row r="11" spans="1:20" s="21" customFormat="1" ht="16.5" customHeight="1" x14ac:dyDescent="0.25">
      <c r="A11" s="19" t="s">
        <v>16</v>
      </c>
      <c r="B11" s="19"/>
      <c r="C11" s="20">
        <f>SUM(C13,C22,C33,C44,C55,C66,C71,C80,C85)</f>
        <v>22634711458</v>
      </c>
      <c r="D11" s="20">
        <f>SUM(D13,D22,D33,D44,D55,D66,D71,D80,D85)</f>
        <v>10470046205</v>
      </c>
      <c r="E11" s="20">
        <f>SUM(E13,E22,E33,E44,E55,E66,E71,E80,E85)</f>
        <v>33104757663</v>
      </c>
      <c r="F11" s="20">
        <f>SUM(F13,F22,F33,F44,F55,F66,F71,F80,F85)</f>
        <v>32786912903</v>
      </c>
      <c r="G11" s="20">
        <f>SUM(G13,G22,G33,G44,G55,G66,G71,G80,G85)</f>
        <v>30152851980</v>
      </c>
      <c r="H11" s="20">
        <f>SUM(E11-F11)</f>
        <v>317844760</v>
      </c>
    </row>
    <row r="12" spans="1:20" s="24" customFormat="1" ht="3.75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20" s="27" customFormat="1" ht="14.25" customHeight="1" x14ac:dyDescent="0.25">
      <c r="A13" s="25" t="s">
        <v>17</v>
      </c>
      <c r="B13" s="25"/>
      <c r="C13" s="26">
        <f>SUM(C14:C20)</f>
        <v>7899767114</v>
      </c>
      <c r="D13" s="26">
        <f>SUM(D14:D20)</f>
        <v>3834271645</v>
      </c>
      <c r="E13" s="26">
        <f>SUM(C13+D13)</f>
        <v>11734038759</v>
      </c>
      <c r="F13" s="26">
        <f t="shared" ref="F13:G13" si="0">SUM(F14:F20)</f>
        <v>11712801975</v>
      </c>
      <c r="G13" s="26">
        <f t="shared" si="0"/>
        <v>11640706696</v>
      </c>
      <c r="H13" s="26">
        <f>SUM(E13-F13)</f>
        <v>21236784</v>
      </c>
      <c r="N13" s="28"/>
      <c r="O13" s="28"/>
      <c r="P13" s="28"/>
      <c r="Q13" s="28"/>
      <c r="R13" s="28"/>
      <c r="S13" s="28"/>
      <c r="T13" s="28"/>
    </row>
    <row r="14" spans="1:20" s="28" customFormat="1" ht="12" customHeight="1" x14ac:dyDescent="0.25">
      <c r="B14" s="29" t="s">
        <v>18</v>
      </c>
      <c r="C14" s="30">
        <v>1981034401</v>
      </c>
      <c r="D14" s="30">
        <v>301207658</v>
      </c>
      <c r="E14" s="30">
        <f>SUM(C14+D14)</f>
        <v>2282242059</v>
      </c>
      <c r="F14" s="30">
        <v>2279594831</v>
      </c>
      <c r="G14" s="30">
        <v>2264425008</v>
      </c>
      <c r="H14" s="30">
        <f>SUM(E14-F14)</f>
        <v>2647228</v>
      </c>
    </row>
    <row r="15" spans="1:20" s="21" customFormat="1" ht="12.75" customHeight="1" x14ac:dyDescent="0.25">
      <c r="A15" s="28"/>
      <c r="B15" s="29" t="s">
        <v>19</v>
      </c>
      <c r="C15" s="30">
        <v>3049567610</v>
      </c>
      <c r="D15" s="30">
        <v>2685367215</v>
      </c>
      <c r="E15" s="30">
        <f t="shared" ref="E15:E18" si="1">SUM(C15+D15)</f>
        <v>5734934825</v>
      </c>
      <c r="F15" s="30">
        <v>5728791392</v>
      </c>
      <c r="G15" s="30">
        <v>5723302511</v>
      </c>
      <c r="H15" s="30">
        <f t="shared" ref="H15:H20" si="2">SUM(E15-F15)</f>
        <v>6143433</v>
      </c>
    </row>
    <row r="16" spans="1:20" s="21" customFormat="1" ht="12.75" customHeight="1" x14ac:dyDescent="0.25">
      <c r="A16" s="28"/>
      <c r="B16" s="29" t="s">
        <v>20</v>
      </c>
      <c r="C16" s="30">
        <v>1694567806</v>
      </c>
      <c r="D16" s="30">
        <v>189334270</v>
      </c>
      <c r="E16" s="30">
        <f>SUM(C16+D16)</f>
        <v>1883902076</v>
      </c>
      <c r="F16" s="30">
        <v>1878046846</v>
      </c>
      <c r="G16" s="30">
        <v>1842539301</v>
      </c>
      <c r="H16" s="30">
        <f>SUM(E16-F16)</f>
        <v>5855230</v>
      </c>
    </row>
    <row r="17" spans="1:20" s="21" customFormat="1" ht="12.75" customHeight="1" x14ac:dyDescent="0.25">
      <c r="A17" s="28"/>
      <c r="B17" s="29" t="s">
        <v>21</v>
      </c>
      <c r="C17" s="30">
        <v>654560324</v>
      </c>
      <c r="D17" s="30">
        <v>332063684</v>
      </c>
      <c r="E17" s="30">
        <f t="shared" si="1"/>
        <v>986624008</v>
      </c>
      <c r="F17" s="30">
        <v>982598622</v>
      </c>
      <c r="G17" s="30">
        <v>967623949</v>
      </c>
      <c r="H17" s="30">
        <f t="shared" si="2"/>
        <v>4025386</v>
      </c>
    </row>
    <row r="18" spans="1:20" s="21" customFormat="1" ht="12.75" customHeight="1" x14ac:dyDescent="0.25">
      <c r="A18" s="28"/>
      <c r="B18" s="29" t="s">
        <v>22</v>
      </c>
      <c r="C18" s="30">
        <v>186398807</v>
      </c>
      <c r="D18" s="30">
        <v>50187097</v>
      </c>
      <c r="E18" s="30">
        <f t="shared" si="1"/>
        <v>236585904</v>
      </c>
      <c r="F18" s="30">
        <v>235658673</v>
      </c>
      <c r="G18" s="30">
        <v>235085319</v>
      </c>
      <c r="H18" s="30">
        <f t="shared" si="2"/>
        <v>927231</v>
      </c>
    </row>
    <row r="19" spans="1:20" s="21" customFormat="1" ht="12.75" customHeight="1" x14ac:dyDescent="0.25">
      <c r="A19" s="28"/>
      <c r="B19" s="29" t="s">
        <v>23</v>
      </c>
      <c r="C19" s="30">
        <v>0</v>
      </c>
      <c r="D19" s="30">
        <v>0</v>
      </c>
      <c r="E19" s="30">
        <f>SUM(C19+D19)</f>
        <v>0</v>
      </c>
      <c r="F19" s="30">
        <v>0</v>
      </c>
      <c r="G19" s="30">
        <v>0</v>
      </c>
      <c r="H19" s="30">
        <f t="shared" si="2"/>
        <v>0</v>
      </c>
    </row>
    <row r="20" spans="1:20" s="21" customFormat="1" ht="12.75" customHeight="1" x14ac:dyDescent="0.25">
      <c r="A20" s="28"/>
      <c r="B20" s="29" t="s">
        <v>24</v>
      </c>
      <c r="C20" s="30">
        <v>333638166</v>
      </c>
      <c r="D20" s="30">
        <v>276111721</v>
      </c>
      <c r="E20" s="30">
        <f>SUM(C20+D20)</f>
        <v>609749887</v>
      </c>
      <c r="F20" s="30">
        <v>608111611</v>
      </c>
      <c r="G20" s="30">
        <v>607730608</v>
      </c>
      <c r="H20" s="30">
        <f t="shared" si="2"/>
        <v>1638276</v>
      </c>
    </row>
    <row r="21" spans="1:20" s="24" customFormat="1" ht="3.75" customHeight="1" x14ac:dyDescent="0.25">
      <c r="A21" s="22"/>
      <c r="B21" s="22"/>
      <c r="C21" s="23" t="s">
        <v>25</v>
      </c>
      <c r="D21" s="23"/>
      <c r="E21" s="30"/>
      <c r="F21" s="23"/>
      <c r="G21" s="23"/>
      <c r="H21" s="23"/>
    </row>
    <row r="22" spans="1:20" s="27" customFormat="1" ht="14.25" customHeight="1" x14ac:dyDescent="0.25">
      <c r="A22" s="25" t="s">
        <v>26</v>
      </c>
      <c r="B22" s="25"/>
      <c r="C22" s="26">
        <f>SUM(C23:C31)</f>
        <v>4265661612</v>
      </c>
      <c r="D22" s="26">
        <f>SUM(D23:D31)</f>
        <v>-164302381</v>
      </c>
      <c r="E22" s="26">
        <f>SUM(C22+D22)</f>
        <v>4101359231</v>
      </c>
      <c r="F22" s="26">
        <f>SUM(F23:F31)</f>
        <v>4088233031</v>
      </c>
      <c r="G22" s="26">
        <f>SUM(G23:G31)</f>
        <v>2539353086</v>
      </c>
      <c r="H22" s="26">
        <f>SUM(E22-F22)</f>
        <v>13126200</v>
      </c>
      <c r="N22" s="28"/>
      <c r="O22" s="28"/>
      <c r="P22" s="28"/>
      <c r="Q22" s="28"/>
      <c r="R22" s="28"/>
      <c r="S22" s="28"/>
      <c r="T22" s="28"/>
    </row>
    <row r="23" spans="1:20" s="21" customFormat="1" ht="24" customHeight="1" x14ac:dyDescent="0.25">
      <c r="A23" s="31"/>
      <c r="B23" s="32" t="s">
        <v>27</v>
      </c>
      <c r="C23" s="30">
        <v>1440651351</v>
      </c>
      <c r="D23" s="30">
        <v>-1253401691</v>
      </c>
      <c r="E23" s="30">
        <f>SUM(C23+D23)</f>
        <v>187249660</v>
      </c>
      <c r="F23" s="30">
        <v>180371312</v>
      </c>
      <c r="G23" s="30">
        <v>168463500</v>
      </c>
      <c r="H23" s="30">
        <f>SUM(E23-F23)</f>
        <v>6878348</v>
      </c>
      <c r="N23" s="33"/>
      <c r="O23" s="33"/>
      <c r="P23" s="33"/>
      <c r="Q23" s="33"/>
      <c r="R23" s="33"/>
      <c r="S23" s="33"/>
    </row>
    <row r="24" spans="1:20" s="21" customFormat="1" ht="12.75" customHeight="1" x14ac:dyDescent="0.25">
      <c r="A24" s="28"/>
      <c r="B24" s="29" t="s">
        <v>28</v>
      </c>
      <c r="C24" s="30">
        <v>965446512</v>
      </c>
      <c r="D24" s="30">
        <v>103748676</v>
      </c>
      <c r="E24" s="30">
        <f t="shared" ref="E24:E31" si="3">SUM(C24+D24)</f>
        <v>1069195188</v>
      </c>
      <c r="F24" s="30">
        <v>1067834709</v>
      </c>
      <c r="G24" s="30">
        <v>1067569584</v>
      </c>
      <c r="H24" s="30">
        <f>SUM(E24-F24)</f>
        <v>1360479</v>
      </c>
      <c r="S24" s="33"/>
    </row>
    <row r="25" spans="1:20" s="21" customFormat="1" ht="24" customHeight="1" x14ac:dyDescent="0.25">
      <c r="A25" s="28"/>
      <c r="B25" s="32" t="s">
        <v>29</v>
      </c>
      <c r="C25" s="30">
        <v>15193765</v>
      </c>
      <c r="D25" s="30">
        <v>9485709</v>
      </c>
      <c r="E25" s="30">
        <f t="shared" si="3"/>
        <v>24679474</v>
      </c>
      <c r="F25" s="30">
        <v>24643430</v>
      </c>
      <c r="G25" s="30">
        <v>24623067</v>
      </c>
      <c r="H25" s="30">
        <f t="shared" ref="H25:H30" si="4">SUM(E25-F25)</f>
        <v>36044</v>
      </c>
    </row>
    <row r="26" spans="1:20" s="21" customFormat="1" ht="12.75" customHeight="1" x14ac:dyDescent="0.25">
      <c r="A26" s="28"/>
      <c r="B26" s="29" t="s">
        <v>30</v>
      </c>
      <c r="C26" s="30">
        <v>24616887</v>
      </c>
      <c r="D26" s="30">
        <v>17053484</v>
      </c>
      <c r="E26" s="30">
        <f t="shared" si="3"/>
        <v>41670371</v>
      </c>
      <c r="F26" s="30">
        <v>41119610</v>
      </c>
      <c r="G26" s="30">
        <v>39229252</v>
      </c>
      <c r="H26" s="30">
        <f t="shared" si="4"/>
        <v>550761</v>
      </c>
    </row>
    <row r="27" spans="1:20" s="21" customFormat="1" ht="12.75" customHeight="1" x14ac:dyDescent="0.25">
      <c r="A27" s="28"/>
      <c r="B27" s="29" t="s">
        <v>31</v>
      </c>
      <c r="C27" s="30">
        <v>1649828799</v>
      </c>
      <c r="D27" s="30">
        <v>783455793</v>
      </c>
      <c r="E27" s="30">
        <f t="shared" si="3"/>
        <v>2433284592</v>
      </c>
      <c r="F27" s="30">
        <v>2431609165</v>
      </c>
      <c r="G27" s="30">
        <v>944209576</v>
      </c>
      <c r="H27" s="30">
        <f t="shared" si="4"/>
        <v>1675427</v>
      </c>
    </row>
    <row r="28" spans="1:20" s="21" customFormat="1" ht="12.75" customHeight="1" x14ac:dyDescent="0.25">
      <c r="A28" s="28"/>
      <c r="B28" s="29" t="s">
        <v>32</v>
      </c>
      <c r="C28" s="30">
        <v>74311784</v>
      </c>
      <c r="D28" s="30">
        <v>31739526</v>
      </c>
      <c r="E28" s="30">
        <f t="shared" si="3"/>
        <v>106051310</v>
      </c>
      <c r="F28" s="30">
        <v>104868471</v>
      </c>
      <c r="G28" s="30">
        <v>101797675</v>
      </c>
      <c r="H28" s="30">
        <f t="shared" si="4"/>
        <v>1182839</v>
      </c>
    </row>
    <row r="29" spans="1:20" s="21" customFormat="1" ht="24" customHeight="1" x14ac:dyDescent="0.25">
      <c r="A29" s="28"/>
      <c r="B29" s="32" t="s">
        <v>33</v>
      </c>
      <c r="C29" s="30">
        <v>71715883</v>
      </c>
      <c r="D29" s="30">
        <v>128474172</v>
      </c>
      <c r="E29" s="30">
        <f t="shared" si="3"/>
        <v>200190055</v>
      </c>
      <c r="F29" s="30">
        <v>199743486</v>
      </c>
      <c r="G29" s="30">
        <v>158364388</v>
      </c>
      <c r="H29" s="30">
        <f t="shared" si="4"/>
        <v>446569</v>
      </c>
    </row>
    <row r="30" spans="1:20" s="21" customFormat="1" ht="12.75" customHeight="1" x14ac:dyDescent="0.25">
      <c r="A30" s="28"/>
      <c r="B30" s="29" t="s">
        <v>34</v>
      </c>
      <c r="C30" s="30">
        <v>2600000</v>
      </c>
      <c r="D30" s="30">
        <v>1118945</v>
      </c>
      <c r="E30" s="30">
        <f t="shared" si="3"/>
        <v>3718945</v>
      </c>
      <c r="F30" s="30">
        <v>3715372</v>
      </c>
      <c r="G30" s="30">
        <v>3715372</v>
      </c>
      <c r="H30" s="30">
        <f t="shared" si="4"/>
        <v>3573</v>
      </c>
    </row>
    <row r="31" spans="1:20" s="21" customFormat="1" ht="12.75" customHeight="1" x14ac:dyDescent="0.25">
      <c r="A31" s="28"/>
      <c r="B31" s="29" t="s">
        <v>35</v>
      </c>
      <c r="C31" s="30">
        <v>21296631</v>
      </c>
      <c r="D31" s="30">
        <v>14023005</v>
      </c>
      <c r="E31" s="30">
        <f t="shared" si="3"/>
        <v>35319636</v>
      </c>
      <c r="F31" s="30">
        <v>34327476</v>
      </c>
      <c r="G31" s="30">
        <v>31380672</v>
      </c>
      <c r="H31" s="30">
        <f>SUM(E31-F31)</f>
        <v>992160</v>
      </c>
    </row>
    <row r="32" spans="1:20" s="24" customFormat="1" ht="3.75" customHeight="1" x14ac:dyDescent="0.25">
      <c r="A32" s="22"/>
      <c r="B32" s="22"/>
      <c r="C32" s="23"/>
      <c r="D32" s="23"/>
      <c r="E32" s="30"/>
      <c r="F32" s="23"/>
      <c r="G32" s="23"/>
      <c r="H32" s="23"/>
    </row>
    <row r="33" spans="1:20" s="27" customFormat="1" ht="14.25" customHeight="1" x14ac:dyDescent="0.25">
      <c r="A33" s="25" t="s">
        <v>36</v>
      </c>
      <c r="B33" s="25"/>
      <c r="C33" s="26">
        <f>SUM(C34:C42)</f>
        <v>2107267697</v>
      </c>
      <c r="D33" s="26">
        <f>SUM(D34:D42)</f>
        <v>4720685796</v>
      </c>
      <c r="E33" s="26">
        <f>SUM(C33+D33)</f>
        <v>6827953493</v>
      </c>
      <c r="F33" s="26">
        <f>SUM(F34:F42)</f>
        <v>6790403042</v>
      </c>
      <c r="G33" s="26">
        <f>SUM(G34:G42)</f>
        <v>6639203385</v>
      </c>
      <c r="H33" s="26">
        <f>SUM(E33-F33)</f>
        <v>37550451</v>
      </c>
      <c r="N33" s="28"/>
      <c r="O33" s="28"/>
      <c r="P33" s="28"/>
      <c r="Q33" s="28"/>
      <c r="R33" s="28"/>
      <c r="S33" s="28"/>
      <c r="T33" s="28"/>
    </row>
    <row r="34" spans="1:20" s="21" customFormat="1" ht="12.75" customHeight="1" x14ac:dyDescent="0.25">
      <c r="A34" s="28"/>
      <c r="B34" s="29" t="s">
        <v>37</v>
      </c>
      <c r="C34" s="30">
        <v>205116745</v>
      </c>
      <c r="D34" s="30">
        <v>32632707</v>
      </c>
      <c r="E34" s="30">
        <f>SUM(C34+D34)</f>
        <v>237749452</v>
      </c>
      <c r="F34" s="30">
        <v>229384948</v>
      </c>
      <c r="G34" s="30">
        <v>219005147</v>
      </c>
      <c r="H34" s="30">
        <f>SUM(E34-F34)</f>
        <v>8364504</v>
      </c>
    </row>
    <row r="35" spans="1:20" s="21" customFormat="1" ht="12.75" customHeight="1" x14ac:dyDescent="0.25">
      <c r="A35" s="28"/>
      <c r="B35" s="29" t="s">
        <v>38</v>
      </c>
      <c r="C35" s="30">
        <v>64193780</v>
      </c>
      <c r="D35" s="30">
        <v>-219657</v>
      </c>
      <c r="E35" s="30">
        <f t="shared" ref="E35:E42" si="5">SUM(C35+D35)</f>
        <v>63974123</v>
      </c>
      <c r="F35" s="30">
        <v>62659060</v>
      </c>
      <c r="G35" s="30">
        <v>61508057</v>
      </c>
      <c r="H35" s="30">
        <f t="shared" ref="H35:H42" si="6">SUM(E35-F35)</f>
        <v>1315063</v>
      </c>
    </row>
    <row r="36" spans="1:20" s="21" customFormat="1" ht="12.75" customHeight="1" x14ac:dyDescent="0.25">
      <c r="A36" s="28"/>
      <c r="B36" s="32" t="s">
        <v>39</v>
      </c>
      <c r="C36" s="30">
        <v>365594260</v>
      </c>
      <c r="D36" s="30">
        <v>951564952</v>
      </c>
      <c r="E36" s="30">
        <f t="shared" si="5"/>
        <v>1317159212</v>
      </c>
      <c r="F36" s="30">
        <v>1306732296</v>
      </c>
      <c r="G36" s="30">
        <v>1215768551</v>
      </c>
      <c r="H36" s="30">
        <f t="shared" si="6"/>
        <v>10426916</v>
      </c>
    </row>
    <row r="37" spans="1:20" s="21" customFormat="1" ht="12.75" customHeight="1" x14ac:dyDescent="0.25">
      <c r="A37" s="28"/>
      <c r="B37" s="29" t="s">
        <v>40</v>
      </c>
      <c r="C37" s="30">
        <v>6842298</v>
      </c>
      <c r="D37" s="30">
        <v>5411554</v>
      </c>
      <c r="E37" s="30">
        <f t="shared" si="5"/>
        <v>12253852</v>
      </c>
      <c r="F37" s="30">
        <v>12113137</v>
      </c>
      <c r="G37" s="30">
        <v>12052372</v>
      </c>
      <c r="H37" s="30">
        <f t="shared" si="6"/>
        <v>140715</v>
      </c>
    </row>
    <row r="38" spans="1:20" s="21" customFormat="1" ht="24" customHeight="1" x14ac:dyDescent="0.25">
      <c r="A38" s="28"/>
      <c r="B38" s="32" t="s">
        <v>41</v>
      </c>
      <c r="C38" s="30">
        <v>995923396</v>
      </c>
      <c r="D38" s="30">
        <v>-23391620</v>
      </c>
      <c r="E38" s="30">
        <f t="shared" si="5"/>
        <v>972531776</v>
      </c>
      <c r="F38" s="30">
        <v>968804472</v>
      </c>
      <c r="G38" s="30">
        <v>937282071</v>
      </c>
      <c r="H38" s="30">
        <f t="shared" si="6"/>
        <v>3727304</v>
      </c>
    </row>
    <row r="39" spans="1:20" s="21" customFormat="1" ht="12.75" customHeight="1" x14ac:dyDescent="0.25">
      <c r="A39" s="28"/>
      <c r="B39" s="29" t="s">
        <v>42</v>
      </c>
      <c r="C39" s="30">
        <v>6419419</v>
      </c>
      <c r="D39" s="30">
        <v>32478619</v>
      </c>
      <c r="E39" s="30">
        <f t="shared" si="5"/>
        <v>38898038</v>
      </c>
      <c r="F39" s="30">
        <v>38626803</v>
      </c>
      <c r="G39" s="30">
        <v>37826157</v>
      </c>
      <c r="H39" s="30">
        <f t="shared" si="6"/>
        <v>271235</v>
      </c>
    </row>
    <row r="40" spans="1:20" s="21" customFormat="1" ht="12.75" customHeight="1" x14ac:dyDescent="0.25">
      <c r="A40" s="28"/>
      <c r="B40" s="29" t="s">
        <v>43</v>
      </c>
      <c r="C40" s="30">
        <v>284285951</v>
      </c>
      <c r="D40" s="30">
        <v>-132896670.99999997</v>
      </c>
      <c r="E40" s="30">
        <f t="shared" si="5"/>
        <v>151389280.00000003</v>
      </c>
      <c r="F40" s="30">
        <v>144876903</v>
      </c>
      <c r="G40" s="30">
        <v>140791218</v>
      </c>
      <c r="H40" s="30">
        <f t="shared" si="6"/>
        <v>6512377.0000000298</v>
      </c>
    </row>
    <row r="41" spans="1:20" s="21" customFormat="1" ht="12.75" customHeight="1" x14ac:dyDescent="0.25">
      <c r="A41" s="28"/>
      <c r="B41" s="29" t="s">
        <v>44</v>
      </c>
      <c r="C41" s="30">
        <v>16595478</v>
      </c>
      <c r="D41" s="30">
        <v>130267367</v>
      </c>
      <c r="E41" s="30">
        <f t="shared" si="5"/>
        <v>146862845</v>
      </c>
      <c r="F41" s="30">
        <v>143541657</v>
      </c>
      <c r="G41" s="30">
        <v>142723167</v>
      </c>
      <c r="H41" s="30">
        <f t="shared" si="6"/>
        <v>3321188</v>
      </c>
    </row>
    <row r="42" spans="1:20" s="21" customFormat="1" ht="12.75" customHeight="1" x14ac:dyDescent="0.25">
      <c r="A42" s="28"/>
      <c r="B42" s="29" t="s">
        <v>45</v>
      </c>
      <c r="C42" s="30">
        <v>162296370</v>
      </c>
      <c r="D42" s="30">
        <v>3724838545</v>
      </c>
      <c r="E42" s="30">
        <f t="shared" si="5"/>
        <v>3887134915</v>
      </c>
      <c r="F42" s="30">
        <v>3883663766</v>
      </c>
      <c r="G42" s="30">
        <v>3872246645</v>
      </c>
      <c r="H42" s="30">
        <f t="shared" si="6"/>
        <v>3471149</v>
      </c>
    </row>
    <row r="43" spans="1:20" s="24" customFormat="1" ht="3.75" customHeight="1" x14ac:dyDescent="0.25">
      <c r="A43" s="22"/>
      <c r="B43" s="22"/>
      <c r="C43" s="23"/>
      <c r="D43" s="23"/>
      <c r="E43" s="30"/>
      <c r="F43" s="23"/>
      <c r="G43" s="23"/>
      <c r="H43" s="23"/>
    </row>
    <row r="44" spans="1:20" s="27" customFormat="1" ht="24.95" customHeight="1" x14ac:dyDescent="0.25">
      <c r="A44" s="34" t="s">
        <v>46</v>
      </c>
      <c r="B44" s="34"/>
      <c r="C44" s="26">
        <f>SUM(C45:C53)</f>
        <v>5610518287</v>
      </c>
      <c r="D44" s="26">
        <f>SUM(D45:D53)</f>
        <v>811493526</v>
      </c>
      <c r="E44" s="26">
        <f>SUM(C44+D44)</f>
        <v>6422011813</v>
      </c>
      <c r="F44" s="26">
        <f>SUM(F45:F53)</f>
        <v>6318283187</v>
      </c>
      <c r="G44" s="26">
        <f>SUM(G45:G53)</f>
        <v>5850229570</v>
      </c>
      <c r="H44" s="26">
        <f>SUM(E44-F44)</f>
        <v>103728626</v>
      </c>
      <c r="N44" s="28"/>
      <c r="O44" s="28"/>
      <c r="P44" s="28"/>
      <c r="Q44" s="28"/>
      <c r="R44" s="28"/>
      <c r="S44" s="28"/>
      <c r="T44" s="28"/>
    </row>
    <row r="45" spans="1:20" s="28" customFormat="1" ht="12" customHeight="1" x14ac:dyDescent="0.25">
      <c r="A45" s="29"/>
      <c r="B45" s="29" t="s">
        <v>47</v>
      </c>
      <c r="C45" s="30">
        <v>5270669793</v>
      </c>
      <c r="D45" s="30">
        <v>686609784</v>
      </c>
      <c r="E45" s="30">
        <f>SUM(C45+D45)</f>
        <v>5957279577</v>
      </c>
      <c r="F45" s="30">
        <v>5856115143</v>
      </c>
      <c r="G45" s="30">
        <v>5388392736</v>
      </c>
      <c r="H45" s="30">
        <f>SUM(E45-F45)</f>
        <v>101164434</v>
      </c>
    </row>
    <row r="46" spans="1:20" s="21" customFormat="1" ht="12.75" customHeight="1" x14ac:dyDescent="0.25">
      <c r="A46" s="28"/>
      <c r="B46" s="29" t="s">
        <v>48</v>
      </c>
      <c r="C46" s="30">
        <v>0</v>
      </c>
      <c r="D46" s="30">
        <v>0</v>
      </c>
      <c r="E46" s="30">
        <f t="shared" ref="E46:E53" si="7">SUM(C46+D46)</f>
        <v>0</v>
      </c>
      <c r="F46" s="30">
        <v>0</v>
      </c>
      <c r="G46" s="30">
        <v>0</v>
      </c>
      <c r="H46" s="30">
        <f t="shared" ref="H46:H53" si="8">SUM(E46-F46)</f>
        <v>0</v>
      </c>
    </row>
    <row r="47" spans="1:20" s="21" customFormat="1" ht="12.75" customHeight="1" x14ac:dyDescent="0.25">
      <c r="A47" s="28"/>
      <c r="B47" s="29" t="s">
        <v>49</v>
      </c>
      <c r="C47" s="30">
        <v>2354223</v>
      </c>
      <c r="D47" s="30">
        <v>105313840</v>
      </c>
      <c r="E47" s="30">
        <f t="shared" si="7"/>
        <v>107668063</v>
      </c>
      <c r="F47" s="30">
        <v>107497522</v>
      </c>
      <c r="G47" s="30">
        <v>107471967</v>
      </c>
      <c r="H47" s="30">
        <f t="shared" si="8"/>
        <v>170541</v>
      </c>
    </row>
    <row r="48" spans="1:20" s="21" customFormat="1" ht="12.75" customHeight="1" x14ac:dyDescent="0.25">
      <c r="A48" s="28"/>
      <c r="B48" s="29" t="s">
        <v>50</v>
      </c>
      <c r="C48" s="30">
        <v>337494271</v>
      </c>
      <c r="D48" s="30">
        <v>17701258</v>
      </c>
      <c r="E48" s="30">
        <f t="shared" si="7"/>
        <v>355195529</v>
      </c>
      <c r="F48" s="30">
        <v>354670522</v>
      </c>
      <c r="G48" s="30">
        <v>354364867</v>
      </c>
      <c r="H48" s="30">
        <f t="shared" si="8"/>
        <v>525007</v>
      </c>
    </row>
    <row r="49" spans="1:20" s="21" customFormat="1" ht="12.75" customHeight="1" x14ac:dyDescent="0.25">
      <c r="A49" s="28"/>
      <c r="B49" s="29" t="s">
        <v>51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0">
        <f t="shared" si="8"/>
        <v>0</v>
      </c>
    </row>
    <row r="50" spans="1:20" s="21" customFormat="1" ht="12.75" customHeight="1" x14ac:dyDescent="0.25">
      <c r="A50" s="28"/>
      <c r="B50" s="29" t="s">
        <v>52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0">
        <f t="shared" si="8"/>
        <v>0</v>
      </c>
    </row>
    <row r="51" spans="1:20" s="21" customFormat="1" ht="12.75" customHeight="1" x14ac:dyDescent="0.25">
      <c r="A51" s="28"/>
      <c r="B51" s="29" t="s">
        <v>53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0">
        <f t="shared" si="8"/>
        <v>0</v>
      </c>
    </row>
    <row r="52" spans="1:20" s="21" customFormat="1" ht="12.75" customHeight="1" x14ac:dyDescent="0.25">
      <c r="A52" s="28"/>
      <c r="B52" s="29" t="s">
        <v>54</v>
      </c>
      <c r="C52" s="30">
        <v>0</v>
      </c>
      <c r="D52" s="30">
        <v>1868644</v>
      </c>
      <c r="E52" s="30">
        <f t="shared" si="7"/>
        <v>1868644</v>
      </c>
      <c r="F52" s="30">
        <v>0</v>
      </c>
      <c r="G52" s="30">
        <v>0</v>
      </c>
      <c r="H52" s="30">
        <f t="shared" si="8"/>
        <v>1868644</v>
      </c>
    </row>
    <row r="53" spans="1:20" s="21" customFormat="1" ht="12.75" customHeight="1" x14ac:dyDescent="0.25">
      <c r="A53" s="28"/>
      <c r="B53" s="29" t="s">
        <v>55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0">
        <f t="shared" si="8"/>
        <v>0</v>
      </c>
    </row>
    <row r="54" spans="1:20" s="24" customFormat="1" ht="3" customHeight="1" x14ac:dyDescent="0.25">
      <c r="A54" s="22"/>
      <c r="B54" s="22"/>
      <c r="C54" s="23"/>
      <c r="D54" s="23"/>
      <c r="E54" s="30"/>
      <c r="F54" s="23"/>
      <c r="G54" s="23"/>
      <c r="H54" s="23"/>
    </row>
    <row r="55" spans="1:20" s="27" customFormat="1" ht="14.25" customHeight="1" x14ac:dyDescent="0.25">
      <c r="A55" s="25" t="s">
        <v>56</v>
      </c>
      <c r="B55" s="25"/>
      <c r="C55" s="26">
        <f>SUM(C56:C64)</f>
        <v>36177667</v>
      </c>
      <c r="D55" s="26">
        <f>SUM(D56:D64)</f>
        <v>183014661</v>
      </c>
      <c r="E55" s="26">
        <f>SUM(C55+D55)</f>
        <v>219192328</v>
      </c>
      <c r="F55" s="26">
        <f>SUM(F56:F64)</f>
        <v>205987662</v>
      </c>
      <c r="G55" s="26">
        <f>SUM(G56:G64)</f>
        <v>158340450</v>
      </c>
      <c r="H55" s="26">
        <f>SUM(E55-F55)</f>
        <v>13204666</v>
      </c>
      <c r="N55" s="28"/>
      <c r="O55" s="28"/>
      <c r="P55" s="28"/>
      <c r="Q55" s="28"/>
      <c r="R55" s="28"/>
      <c r="S55" s="28"/>
      <c r="T55" s="28"/>
    </row>
    <row r="56" spans="1:20" s="21" customFormat="1" ht="12.75" customHeight="1" x14ac:dyDescent="0.25">
      <c r="A56" s="28"/>
      <c r="B56" s="29" t="s">
        <v>57</v>
      </c>
      <c r="C56" s="30">
        <v>349667</v>
      </c>
      <c r="D56" s="30">
        <v>58997837</v>
      </c>
      <c r="E56" s="30">
        <f>SUM(C56+D56)</f>
        <v>59347504</v>
      </c>
      <c r="F56" s="30">
        <v>54484245</v>
      </c>
      <c r="G56" s="30">
        <v>47224267</v>
      </c>
      <c r="H56" s="30">
        <f>SUM(E56-F56)</f>
        <v>4863259</v>
      </c>
    </row>
    <row r="57" spans="1:20" s="21" customFormat="1" ht="12.75" customHeight="1" x14ac:dyDescent="0.25">
      <c r="A57" s="28"/>
      <c r="B57" s="29" t="s">
        <v>58</v>
      </c>
      <c r="C57" s="30">
        <v>0</v>
      </c>
      <c r="D57" s="30">
        <v>22267211</v>
      </c>
      <c r="E57" s="30">
        <f t="shared" ref="E57:E64" si="9">SUM(C57+D57)</f>
        <v>22267211</v>
      </c>
      <c r="F57" s="30">
        <v>21566960</v>
      </c>
      <c r="G57" s="30">
        <v>13027133</v>
      </c>
      <c r="H57" s="30">
        <f t="shared" ref="H57:H64" si="10">SUM(E57-F57)</f>
        <v>700251</v>
      </c>
    </row>
    <row r="58" spans="1:20" s="21" customFormat="1" ht="12.75" customHeight="1" x14ac:dyDescent="0.25">
      <c r="A58" s="28"/>
      <c r="B58" s="29" t="s">
        <v>59</v>
      </c>
      <c r="C58" s="30">
        <v>0</v>
      </c>
      <c r="D58" s="30">
        <v>53495713</v>
      </c>
      <c r="E58" s="30">
        <f t="shared" si="9"/>
        <v>53495713</v>
      </c>
      <c r="F58" s="30">
        <v>52330972</v>
      </c>
      <c r="G58" s="30">
        <v>33713837</v>
      </c>
      <c r="H58" s="30">
        <f t="shared" si="10"/>
        <v>1164741</v>
      </c>
    </row>
    <row r="59" spans="1:20" s="21" customFormat="1" ht="12.75" customHeight="1" x14ac:dyDescent="0.25">
      <c r="A59" s="28"/>
      <c r="B59" s="29" t="s">
        <v>60</v>
      </c>
      <c r="C59" s="30">
        <v>35588100</v>
      </c>
      <c r="D59" s="30">
        <v>11252465</v>
      </c>
      <c r="E59" s="30">
        <f t="shared" si="9"/>
        <v>46840565</v>
      </c>
      <c r="F59" s="30">
        <v>43575163</v>
      </c>
      <c r="G59" s="30">
        <v>43127063</v>
      </c>
      <c r="H59" s="30">
        <f t="shared" si="10"/>
        <v>3265402</v>
      </c>
    </row>
    <row r="60" spans="1:20" s="21" customFormat="1" ht="12.75" customHeight="1" x14ac:dyDescent="0.25">
      <c r="A60" s="28"/>
      <c r="B60" s="29" t="s">
        <v>61</v>
      </c>
      <c r="C60" s="30">
        <v>15000</v>
      </c>
      <c r="D60" s="30">
        <v>-15000</v>
      </c>
      <c r="E60" s="30">
        <f t="shared" si="9"/>
        <v>0</v>
      </c>
      <c r="F60" s="30">
        <v>0</v>
      </c>
      <c r="G60" s="30">
        <v>0</v>
      </c>
      <c r="H60" s="30">
        <f t="shared" si="10"/>
        <v>0</v>
      </c>
    </row>
    <row r="61" spans="1:20" s="21" customFormat="1" ht="12.75" customHeight="1" x14ac:dyDescent="0.25">
      <c r="A61" s="28"/>
      <c r="B61" s="29" t="s">
        <v>62</v>
      </c>
      <c r="C61" s="30">
        <v>70000</v>
      </c>
      <c r="D61" s="30">
        <v>32419276</v>
      </c>
      <c r="E61" s="30">
        <f t="shared" si="9"/>
        <v>32489276</v>
      </c>
      <c r="F61" s="30">
        <v>29443382</v>
      </c>
      <c r="G61" s="30">
        <v>16776210</v>
      </c>
      <c r="H61" s="30">
        <f t="shared" si="10"/>
        <v>3045894</v>
      </c>
    </row>
    <row r="62" spans="1:20" s="21" customFormat="1" ht="12.75" customHeight="1" x14ac:dyDescent="0.25">
      <c r="A62" s="28"/>
      <c r="B62" s="29" t="s">
        <v>63</v>
      </c>
      <c r="C62" s="30">
        <v>0</v>
      </c>
      <c r="D62" s="30">
        <v>0</v>
      </c>
      <c r="E62" s="30">
        <f t="shared" si="9"/>
        <v>0</v>
      </c>
      <c r="F62" s="30">
        <v>0</v>
      </c>
      <c r="G62" s="30">
        <v>0</v>
      </c>
      <c r="H62" s="30">
        <f t="shared" si="10"/>
        <v>0</v>
      </c>
    </row>
    <row r="63" spans="1:20" s="21" customFormat="1" ht="12.75" customHeight="1" x14ac:dyDescent="0.25">
      <c r="A63" s="28"/>
      <c r="B63" s="29" t="s">
        <v>64</v>
      </c>
      <c r="C63" s="30">
        <v>0</v>
      </c>
      <c r="D63" s="30">
        <v>0</v>
      </c>
      <c r="E63" s="30">
        <f t="shared" si="9"/>
        <v>0</v>
      </c>
      <c r="F63" s="30">
        <v>0</v>
      </c>
      <c r="G63" s="30">
        <v>0</v>
      </c>
      <c r="H63" s="30">
        <f>SUM(E63-F63)</f>
        <v>0</v>
      </c>
    </row>
    <row r="64" spans="1:20" s="21" customFormat="1" ht="12.75" customHeight="1" x14ac:dyDescent="0.25">
      <c r="A64" s="28"/>
      <c r="B64" s="29" t="s">
        <v>65</v>
      </c>
      <c r="C64" s="30">
        <v>154900</v>
      </c>
      <c r="D64" s="30">
        <v>4597159</v>
      </c>
      <c r="E64" s="30">
        <f t="shared" si="9"/>
        <v>4752059</v>
      </c>
      <c r="F64" s="30">
        <v>4586940</v>
      </c>
      <c r="G64" s="30">
        <v>4471940</v>
      </c>
      <c r="H64" s="30">
        <f t="shared" si="10"/>
        <v>165119</v>
      </c>
    </row>
    <row r="65" spans="1:20" ht="3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20" s="27" customFormat="1" ht="14.25" customHeight="1" x14ac:dyDescent="0.25">
      <c r="A66" s="25" t="s">
        <v>66</v>
      </c>
      <c r="B66" s="25"/>
      <c r="C66" s="26">
        <f>SUM(C67:C69)</f>
        <v>2160754606</v>
      </c>
      <c r="D66" s="26">
        <f>SUM(D67:D69)</f>
        <v>1160836746</v>
      </c>
      <c r="E66" s="26">
        <f>SUM(C66+D66)</f>
        <v>3321591352</v>
      </c>
      <c r="F66" s="26">
        <f>SUM(F67:F69)</f>
        <v>3192593319</v>
      </c>
      <c r="G66" s="26">
        <f>SUM(G67:G69)</f>
        <v>2846408106</v>
      </c>
      <c r="H66" s="26">
        <f>SUM(E66-F66)</f>
        <v>128998033</v>
      </c>
      <c r="N66" s="28"/>
      <c r="O66" s="28"/>
      <c r="P66" s="28"/>
      <c r="Q66" s="28"/>
      <c r="R66" s="28"/>
      <c r="S66" s="28"/>
      <c r="T66" s="28"/>
    </row>
    <row r="67" spans="1:20" s="21" customFormat="1" ht="12.75" customHeight="1" x14ac:dyDescent="0.25">
      <c r="A67" s="28"/>
      <c r="B67" s="29" t="s">
        <v>67</v>
      </c>
      <c r="C67" s="30">
        <v>1529516820</v>
      </c>
      <c r="D67" s="30">
        <v>821555642</v>
      </c>
      <c r="E67" s="30">
        <f>SUM(C67+D67)</f>
        <v>2351072462</v>
      </c>
      <c r="F67" s="30">
        <v>2347686171</v>
      </c>
      <c r="G67" s="30">
        <v>2107912862</v>
      </c>
      <c r="H67" s="30">
        <f>SUM(E67-F67)</f>
        <v>3386291</v>
      </c>
    </row>
    <row r="68" spans="1:20" s="21" customFormat="1" ht="12.75" customHeight="1" x14ac:dyDescent="0.25">
      <c r="A68" s="28"/>
      <c r="B68" s="29" t="s">
        <v>68</v>
      </c>
      <c r="C68" s="30">
        <v>631237786</v>
      </c>
      <c r="D68" s="30">
        <v>339281104</v>
      </c>
      <c r="E68" s="30">
        <f t="shared" ref="E68" si="11">SUM(C68+D68)</f>
        <v>970518890</v>
      </c>
      <c r="F68" s="30">
        <v>844907148</v>
      </c>
      <c r="G68" s="30">
        <v>738495244</v>
      </c>
      <c r="H68" s="30">
        <f t="shared" ref="H68:H69" si="12">SUM(E68-F68)</f>
        <v>125611742</v>
      </c>
    </row>
    <row r="69" spans="1:20" s="21" customFormat="1" ht="12.75" customHeight="1" x14ac:dyDescent="0.25">
      <c r="A69" s="28"/>
      <c r="B69" s="29" t="s">
        <v>69</v>
      </c>
      <c r="C69" s="30">
        <v>0</v>
      </c>
      <c r="D69" s="30">
        <v>0</v>
      </c>
      <c r="E69" s="30">
        <f>SUM(C69+D69)</f>
        <v>0</v>
      </c>
      <c r="F69" s="30">
        <v>0</v>
      </c>
      <c r="G69" s="30">
        <v>0</v>
      </c>
      <c r="H69" s="30">
        <f t="shared" si="12"/>
        <v>0</v>
      </c>
    </row>
    <row r="70" spans="1:20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5"/>
    </row>
    <row r="71" spans="1:20" s="27" customFormat="1" ht="14.25" customHeight="1" x14ac:dyDescent="0.25">
      <c r="A71" s="25" t="s">
        <v>70</v>
      </c>
      <c r="B71" s="25"/>
      <c r="C71" s="26">
        <f>SUM(C72:C78)</f>
        <v>554564475</v>
      </c>
      <c r="D71" s="26">
        <f>SUM(D72:D78)</f>
        <v>-77500001</v>
      </c>
      <c r="E71" s="26">
        <f>SUM(C71+D71)</f>
        <v>477064474</v>
      </c>
      <c r="F71" s="26">
        <f>SUM(F72:F78)</f>
        <v>477064474</v>
      </c>
      <c r="G71" s="26">
        <f>SUM(G72:G78)</f>
        <v>477064474</v>
      </c>
      <c r="H71" s="26">
        <f>SUM(E71-F71)</f>
        <v>0</v>
      </c>
      <c r="N71" s="28"/>
      <c r="O71" s="28"/>
      <c r="P71" s="28"/>
      <c r="Q71" s="28"/>
      <c r="R71" s="28"/>
      <c r="S71" s="28"/>
      <c r="T71" s="28"/>
    </row>
    <row r="72" spans="1:20" s="21" customFormat="1" ht="12.75" customHeight="1" x14ac:dyDescent="0.25">
      <c r="A72" s="28"/>
      <c r="B72" s="29" t="s">
        <v>71</v>
      </c>
      <c r="C72" s="30">
        <v>0</v>
      </c>
      <c r="D72" s="30">
        <v>0</v>
      </c>
      <c r="E72" s="30">
        <f>SUM(C72+D72)</f>
        <v>0</v>
      </c>
      <c r="F72" s="30">
        <v>0</v>
      </c>
      <c r="G72" s="30">
        <v>0</v>
      </c>
      <c r="H72" s="30">
        <f t="shared" ref="H72:H78" si="13">SUM(E72-F72)</f>
        <v>0</v>
      </c>
    </row>
    <row r="73" spans="1:20" s="21" customFormat="1" ht="12.75" customHeight="1" x14ac:dyDescent="0.25">
      <c r="A73" s="28"/>
      <c r="B73" s="29" t="s">
        <v>72</v>
      </c>
      <c r="C73" s="30">
        <v>0</v>
      </c>
      <c r="D73" s="30">
        <v>0</v>
      </c>
      <c r="E73" s="30">
        <f t="shared" ref="E73:E78" si="14">SUM(C73+D73)</f>
        <v>0</v>
      </c>
      <c r="F73" s="30">
        <v>0</v>
      </c>
      <c r="G73" s="30">
        <v>0</v>
      </c>
      <c r="H73" s="30">
        <f t="shared" si="13"/>
        <v>0</v>
      </c>
    </row>
    <row r="74" spans="1:20" s="21" customFormat="1" ht="12.75" customHeight="1" x14ac:dyDescent="0.25">
      <c r="A74" s="28"/>
      <c r="B74" s="29" t="s">
        <v>73</v>
      </c>
      <c r="C74" s="30">
        <v>0</v>
      </c>
      <c r="D74" s="30">
        <v>0</v>
      </c>
      <c r="E74" s="30">
        <f t="shared" si="14"/>
        <v>0</v>
      </c>
      <c r="F74" s="30">
        <v>0</v>
      </c>
      <c r="G74" s="30">
        <v>0</v>
      </c>
      <c r="H74" s="30">
        <f t="shared" si="13"/>
        <v>0</v>
      </c>
    </row>
    <row r="75" spans="1:20" s="21" customFormat="1" ht="12.75" customHeight="1" x14ac:dyDescent="0.25">
      <c r="A75" s="28"/>
      <c r="B75" s="29" t="s">
        <v>74</v>
      </c>
      <c r="C75" s="30">
        <v>0</v>
      </c>
      <c r="D75" s="30">
        <v>0</v>
      </c>
      <c r="E75" s="30">
        <f t="shared" si="14"/>
        <v>0</v>
      </c>
      <c r="F75" s="30">
        <v>0</v>
      </c>
      <c r="G75" s="30">
        <v>0</v>
      </c>
      <c r="H75" s="30">
        <f t="shared" si="13"/>
        <v>0</v>
      </c>
    </row>
    <row r="76" spans="1:20" s="21" customFormat="1" ht="12.75" customHeight="1" x14ac:dyDescent="0.25">
      <c r="A76" s="28"/>
      <c r="B76" s="29" t="s">
        <v>75</v>
      </c>
      <c r="C76" s="30">
        <v>471064474</v>
      </c>
      <c r="D76" s="30">
        <v>6000000</v>
      </c>
      <c r="E76" s="30">
        <f t="shared" si="14"/>
        <v>477064474</v>
      </c>
      <c r="F76" s="30">
        <v>477064474</v>
      </c>
      <c r="G76" s="30">
        <v>477064474</v>
      </c>
      <c r="H76" s="30">
        <f>SUM(E76-F76)</f>
        <v>0</v>
      </c>
    </row>
    <row r="77" spans="1:20" s="21" customFormat="1" ht="12.75" customHeight="1" x14ac:dyDescent="0.25">
      <c r="A77" s="28"/>
      <c r="B77" s="29" t="s">
        <v>76</v>
      </c>
      <c r="C77" s="30">
        <v>0</v>
      </c>
      <c r="D77" s="30">
        <v>0</v>
      </c>
      <c r="E77" s="30">
        <f t="shared" si="14"/>
        <v>0</v>
      </c>
      <c r="F77" s="30">
        <v>0</v>
      </c>
      <c r="G77" s="30">
        <v>0</v>
      </c>
      <c r="H77" s="30">
        <f t="shared" si="13"/>
        <v>0</v>
      </c>
    </row>
    <row r="78" spans="1:20" s="21" customFormat="1" ht="24" customHeight="1" x14ac:dyDescent="0.25">
      <c r="A78" s="28"/>
      <c r="B78" s="32" t="s">
        <v>77</v>
      </c>
      <c r="C78" s="30">
        <v>83500001</v>
      </c>
      <c r="D78" s="30">
        <v>-83500001</v>
      </c>
      <c r="E78" s="30">
        <f t="shared" si="14"/>
        <v>0</v>
      </c>
      <c r="F78" s="30">
        <v>0</v>
      </c>
      <c r="G78" s="30">
        <v>0</v>
      </c>
      <c r="H78" s="30">
        <f t="shared" si="13"/>
        <v>0</v>
      </c>
    </row>
    <row r="79" spans="1:20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20" s="27" customFormat="1" ht="14.25" customHeight="1" x14ac:dyDescent="0.25">
      <c r="A80" s="25" t="s">
        <v>78</v>
      </c>
      <c r="B80" s="25"/>
      <c r="C80" s="26">
        <f>SUM(C81:C83)</f>
        <v>0</v>
      </c>
      <c r="D80" s="26">
        <f>SUM(D81:D83)</f>
        <v>0</v>
      </c>
      <c r="E80" s="26">
        <f>SUM(C80+D80)</f>
        <v>0</v>
      </c>
      <c r="F80" s="26">
        <f>SUM(F81:F83)</f>
        <v>0</v>
      </c>
      <c r="G80" s="26">
        <f>SUM(G81:G83)</f>
        <v>0</v>
      </c>
      <c r="H80" s="26">
        <f>SUM(E80-F80)</f>
        <v>0</v>
      </c>
      <c r="N80" s="28"/>
      <c r="O80" s="28"/>
      <c r="P80" s="28"/>
      <c r="Q80" s="28"/>
      <c r="R80" s="28"/>
      <c r="S80" s="28"/>
      <c r="T80" s="28"/>
    </row>
    <row r="81" spans="1:20" s="21" customFormat="1" ht="12.75" customHeight="1" x14ac:dyDescent="0.25">
      <c r="A81" s="28"/>
      <c r="B81" s="29" t="s">
        <v>79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0">
        <f t="shared" ref="H81:H83" si="16">SUM(E81-F81)</f>
        <v>0</v>
      </c>
    </row>
    <row r="82" spans="1:20" s="21" customFormat="1" ht="12.75" customHeight="1" x14ac:dyDescent="0.25">
      <c r="A82" s="28"/>
      <c r="B82" s="29" t="s">
        <v>80</v>
      </c>
      <c r="C82" s="30">
        <v>0</v>
      </c>
      <c r="D82" s="30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20" s="21" customFormat="1" ht="12.75" customHeight="1" x14ac:dyDescent="0.25">
      <c r="A83" s="28"/>
      <c r="B83" s="29" t="s">
        <v>81</v>
      </c>
      <c r="C83" s="30">
        <v>0</v>
      </c>
      <c r="D83" s="30">
        <v>0</v>
      </c>
      <c r="E83" s="30">
        <f t="shared" si="15"/>
        <v>0</v>
      </c>
      <c r="F83" s="30">
        <v>0</v>
      </c>
      <c r="G83" s="30">
        <v>0</v>
      </c>
      <c r="H83" s="30">
        <f t="shared" si="16"/>
        <v>0</v>
      </c>
    </row>
    <row r="84" spans="1:20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20" s="27" customFormat="1" ht="14.25" customHeight="1" x14ac:dyDescent="0.25">
      <c r="A85" s="25" t="s">
        <v>82</v>
      </c>
      <c r="B85" s="25"/>
      <c r="C85" s="26">
        <f>SUM(C86:C92)</f>
        <v>0</v>
      </c>
      <c r="D85" s="26">
        <f>SUM(D86:D92)</f>
        <v>1546213</v>
      </c>
      <c r="E85" s="26">
        <f>SUM(C85+D85)</f>
        <v>1546213</v>
      </c>
      <c r="F85" s="26">
        <f>SUM(F86:F92)</f>
        <v>1546213</v>
      </c>
      <c r="G85" s="26">
        <f>SUM(G86:G92)</f>
        <v>1546213</v>
      </c>
      <c r="H85" s="26">
        <f>SUM(E85-F85)</f>
        <v>0</v>
      </c>
      <c r="N85" s="28"/>
      <c r="O85" s="28"/>
      <c r="P85" s="28"/>
      <c r="Q85" s="28"/>
      <c r="R85" s="28"/>
      <c r="S85" s="28"/>
      <c r="T85" s="28"/>
    </row>
    <row r="86" spans="1:20" s="27" customFormat="1" ht="14.25" customHeight="1" x14ac:dyDescent="0.25">
      <c r="A86" s="28"/>
      <c r="B86" s="29" t="s">
        <v>83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0">
        <f t="shared" ref="H86:H91" si="18">SUM(E86-F86)</f>
        <v>0</v>
      </c>
    </row>
    <row r="87" spans="1:20" s="27" customFormat="1" ht="14.25" customHeight="1" x14ac:dyDescent="0.25">
      <c r="A87" s="28"/>
      <c r="B87" s="29" t="s">
        <v>84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0">
        <f t="shared" si="18"/>
        <v>0</v>
      </c>
    </row>
    <row r="88" spans="1:20" s="27" customFormat="1" ht="14.25" customHeight="1" x14ac:dyDescent="0.25">
      <c r="A88" s="28"/>
      <c r="B88" s="29" t="s">
        <v>85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0">
        <f t="shared" si="18"/>
        <v>0</v>
      </c>
    </row>
    <row r="89" spans="1:20" s="27" customFormat="1" ht="14.25" customHeight="1" x14ac:dyDescent="0.25">
      <c r="A89" s="28"/>
      <c r="B89" s="29" t="s">
        <v>86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0">
        <f t="shared" si="18"/>
        <v>0</v>
      </c>
    </row>
    <row r="90" spans="1:20" s="27" customFormat="1" ht="14.25" customHeight="1" x14ac:dyDescent="0.25">
      <c r="A90" s="28"/>
      <c r="B90" s="29" t="s">
        <v>87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0">
        <f t="shared" si="18"/>
        <v>0</v>
      </c>
    </row>
    <row r="91" spans="1:20" s="27" customFormat="1" ht="14.25" customHeight="1" x14ac:dyDescent="0.25">
      <c r="A91" s="28"/>
      <c r="B91" s="29" t="s">
        <v>88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0">
        <f t="shared" si="18"/>
        <v>0</v>
      </c>
    </row>
    <row r="92" spans="1:20" s="21" customFormat="1" ht="14.25" customHeight="1" x14ac:dyDescent="0.25">
      <c r="A92" s="28"/>
      <c r="B92" s="29" t="s">
        <v>89</v>
      </c>
      <c r="C92" s="30">
        <v>0</v>
      </c>
      <c r="D92" s="30">
        <v>1546213</v>
      </c>
      <c r="E92" s="30">
        <f>SUM(C92+D92)</f>
        <v>1546213</v>
      </c>
      <c r="F92" s="30">
        <v>1546213</v>
      </c>
      <c r="G92" s="30">
        <v>1546213</v>
      </c>
      <c r="H92" s="30">
        <f>SUM(E92-F92)</f>
        <v>0</v>
      </c>
    </row>
    <row r="93" spans="1:20" s="35" customFormat="1" ht="2.25" customHeight="1" x14ac:dyDescent="0.2">
      <c r="A93" s="36"/>
      <c r="B93" s="36"/>
      <c r="C93" s="36"/>
      <c r="D93" s="36"/>
      <c r="E93" s="36"/>
      <c r="F93" s="36"/>
      <c r="G93" s="36"/>
      <c r="H93" s="36"/>
    </row>
    <row r="94" spans="1:20" s="35" customFormat="1" ht="13.5" customHeight="1" x14ac:dyDescent="0.2">
      <c r="A94" s="37" t="s">
        <v>90</v>
      </c>
      <c r="B94" s="37"/>
      <c r="C94" s="38"/>
      <c r="D94" s="38"/>
      <c r="E94" s="38"/>
      <c r="F94" s="38"/>
      <c r="G94" s="38"/>
      <c r="H94" s="38"/>
    </row>
    <row r="95" spans="1:20" x14ac:dyDescent="0.25">
      <c r="D95" s="39"/>
      <c r="E95" s="39"/>
      <c r="F95" s="39"/>
      <c r="G95" s="39"/>
      <c r="H95" s="40"/>
    </row>
    <row r="96" spans="1:20" x14ac:dyDescent="0.25">
      <c r="D96" s="41"/>
      <c r="F96" s="41"/>
    </row>
    <row r="97" spans="3:8" x14ac:dyDescent="0.25">
      <c r="C97" s="41"/>
      <c r="D97" s="41"/>
      <c r="E97" s="41"/>
      <c r="F97" s="41"/>
      <c r="G97" s="41"/>
      <c r="H97" s="41"/>
    </row>
    <row r="98" spans="3:8" x14ac:dyDescent="0.25">
      <c r="D98" s="41"/>
      <c r="E98" s="41"/>
      <c r="F98" s="41"/>
      <c r="G98" s="41"/>
      <c r="H98" s="42"/>
    </row>
    <row r="99" spans="3:8" x14ac:dyDescent="0.25">
      <c r="D99" s="41"/>
      <c r="E99" s="41"/>
      <c r="F99" s="41"/>
      <c r="G99" s="41"/>
      <c r="H99" s="42"/>
    </row>
    <row r="100" spans="3:8" x14ac:dyDescent="0.25">
      <c r="C100" s="41"/>
      <c r="D100" s="41"/>
      <c r="E100" s="41"/>
      <c r="F100" s="41"/>
      <c r="G100" s="41"/>
      <c r="H100" s="42"/>
    </row>
    <row r="101" spans="3:8" x14ac:dyDescent="0.25">
      <c r="D101" s="41"/>
      <c r="E101" s="41"/>
      <c r="F101" s="41"/>
      <c r="G101" s="41"/>
      <c r="H101" s="42"/>
    </row>
    <row r="102" spans="3:8" x14ac:dyDescent="0.25">
      <c r="D102" s="41"/>
      <c r="E102" s="41"/>
      <c r="F102" s="41"/>
      <c r="G102" s="41"/>
      <c r="H102" s="42"/>
    </row>
    <row r="103" spans="3:8" x14ac:dyDescent="0.25">
      <c r="D103" s="41"/>
      <c r="E103" s="41"/>
      <c r="F103" s="41"/>
      <c r="G103" s="41"/>
      <c r="H103" s="42"/>
    </row>
    <row r="104" spans="3:8" x14ac:dyDescent="0.25">
      <c r="D104" s="41"/>
      <c r="E104" s="41"/>
      <c r="F104" s="41"/>
      <c r="G104" s="41"/>
      <c r="H104" s="42"/>
    </row>
    <row r="105" spans="3:8" x14ac:dyDescent="0.25">
      <c r="D105" s="41"/>
      <c r="E105" s="41"/>
      <c r="F105" s="41"/>
      <c r="G105" s="41"/>
      <c r="H105" s="42"/>
    </row>
    <row r="106" spans="3:8" x14ac:dyDescent="0.25">
      <c r="G106" s="41"/>
    </row>
    <row r="107" spans="3:8" x14ac:dyDescent="0.25">
      <c r="G107" s="4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2023-03-10T18:16:38Z</dcterms:created>
  <dcterms:modified xsi:type="dcterms:W3CDTF">2023-03-10T18:16:38Z</dcterms:modified>
</cp:coreProperties>
</file>