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6F4EF5C-564A-4805-BD71-791ACCD46DD6}" xr6:coauthVersionLast="47" xr6:coauthVersionMax="47" xr10:uidLastSave="{00000000-0000-0000-0000-000000000000}"/>
  <bookViews>
    <workbookView xWindow="-120" yWindow="-120" windowWidth="20730" windowHeight="11160" xr2:uid="{0B46C242-8A96-4043-B015-9E71097BADA8}"/>
  </bookViews>
  <sheets>
    <sheet name="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H69" i="1"/>
  <c r="I69" i="1" s="1"/>
  <c r="G69" i="1"/>
  <c r="F69" i="1"/>
  <c r="E69" i="1"/>
  <c r="D69" i="1"/>
  <c r="E67" i="1"/>
  <c r="I65" i="1"/>
  <c r="I64" i="1"/>
  <c r="F64" i="1"/>
  <c r="I63" i="1"/>
  <c r="I62" i="1"/>
  <c r="H61" i="1"/>
  <c r="G61" i="1"/>
  <c r="F61" i="1"/>
  <c r="E61" i="1"/>
  <c r="D61" i="1"/>
  <c r="I61" i="1" s="1"/>
  <c r="I60" i="1"/>
  <c r="F60" i="1"/>
  <c r="I59" i="1"/>
  <c r="F59" i="1"/>
  <c r="I58" i="1"/>
  <c r="F58" i="1"/>
  <c r="I57" i="1"/>
  <c r="F57" i="1"/>
  <c r="H56" i="1"/>
  <c r="H67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G47" i="1"/>
  <c r="G67" i="1" s="1"/>
  <c r="E47" i="1"/>
  <c r="D47" i="1"/>
  <c r="D67" i="1" s="1"/>
  <c r="I40" i="1"/>
  <c r="F40" i="1"/>
  <c r="I39" i="1"/>
  <c r="H38" i="1"/>
  <c r="I38" i="1" s="1"/>
  <c r="G38" i="1"/>
  <c r="E38" i="1"/>
  <c r="D38" i="1"/>
  <c r="F38" i="1" s="1"/>
  <c r="I37" i="1"/>
  <c r="E36" i="1"/>
  <c r="E42" i="1" s="1"/>
  <c r="E72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G42" i="1" s="1"/>
  <c r="G72" i="1" s="1"/>
  <c r="E29" i="1"/>
  <c r="D29" i="1"/>
  <c r="I29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I17" i="1"/>
  <c r="H17" i="1"/>
  <c r="H42" i="1" s="1"/>
  <c r="G17" i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H72" i="1"/>
  <c r="I72" i="1" s="1"/>
  <c r="F42" i="1"/>
  <c r="F72" i="1" s="1"/>
  <c r="I67" i="1"/>
  <c r="I56" i="1"/>
  <c r="I47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<sst xmlns="http://schemas.openxmlformats.org/spreadsheetml/2006/main" count="76" uniqueCount="73">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</sst>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0" applyFont="1"/>
    <xf numFmtId="0" fontId="3" fillId="2" borderId="0" xfId="1" applyFont="1" applyFill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/>
    <xf numFmtId="164" fontId="6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164" fontId="5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5" borderId="0" xfId="3" applyFont="1" applyFill="1" applyAlignment="1">
      <alignment horizontal="left" vertical="center"/>
    </xf>
    <xf numFmtId="164" fontId="5" fillId="5" borderId="0" xfId="2" applyNumberFormat="1" applyFont="1" applyFill="1" applyAlignment="1">
      <alignment horizontal="right" vertical="top"/>
    </xf>
    <xf numFmtId="0" fontId="8" fillId="0" borderId="0" xfId="3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1" applyNumberFormat="1" applyFont="1" applyFill="1" applyAlignment="1">
      <alignment horizontal="right" vertical="center"/>
    </xf>
    <xf numFmtId="164" fontId="5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5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0" fontId="8" fillId="0" borderId="0" xfId="3" applyFont="1" applyAlignment="1">
      <alignment vertical="top"/>
    </xf>
    <xf numFmtId="164" fontId="10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0" fontId="7" fillId="8" borderId="0" xfId="3" applyFont="1" applyFill="1" applyAlignment="1">
      <alignment horizontal="left" vertical="center"/>
    </xf>
    <xf numFmtId="164" fontId="5" fillId="8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0" borderId="0" xfId="1" applyFont="1"/>
  </cellXfs>
  <cellStyles count="4">
    <cellStyle name="Normal" xfId="0" builtinId="0"/>
    <cellStyle name="Normal 18" xfId="3" xr:uid="{D9BA4C65-346C-4021-B493-A7481D4CC691}"/>
    <cellStyle name="Normal 18 2" xfId="1" xr:uid="{F7312DA3-529E-4CEB-BC2D-E3C9AFB9AA81}"/>
    <cellStyle name="Normal 2 2 2" xfId="2" xr:uid="{844C8C97-D1FD-4DE4-95B5-F9A5FEECF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6239D8-6D46-4CFF-A5A4-18177926DC21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17FF-3B08-4820-9241-5FB1E3846D57}">
  <dimension ref="A1:M92"/>
  <sheetViews>
    <sheetView showGridLines="0" tabSelected="1" workbookViewId="0">
      <selection activeCell="J9" sqref="J9"/>
    </sheetView>
  </sheetViews>
  <sheetFormatPr baseColWidth="10" defaultRowHeight="12.75" x14ac:dyDescent="0.2"/>
  <cols>
    <col min="1" max="2" width="2.7109375" style="54" customWidth="1"/>
    <col min="3" max="3" width="64.42578125" style="54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x14ac:dyDescent="0.2">
      <c r="A8" s="12"/>
      <c r="B8" s="12"/>
      <c r="C8" s="12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5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5144400</v>
      </c>
      <c r="E14" s="20">
        <v>14760979</v>
      </c>
      <c r="F14" s="20">
        <f t="shared" si="0"/>
        <v>19905379</v>
      </c>
      <c r="G14" s="20">
        <v>19905379</v>
      </c>
      <c r="H14" s="20">
        <v>19905379</v>
      </c>
      <c r="I14" s="20">
        <f>SUM(H14-D14)</f>
        <v>14760979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448034996</v>
      </c>
      <c r="E16" s="20">
        <v>53556177</v>
      </c>
      <c r="F16" s="20">
        <f t="shared" si="0"/>
        <v>501591173</v>
      </c>
      <c r="G16" s="20">
        <v>453095414</v>
      </c>
      <c r="H16" s="20">
        <v>453095414</v>
      </c>
      <c r="I16" s="20">
        <f t="shared" si="1"/>
        <v>5060418</v>
      </c>
    </row>
    <row r="17" spans="1:9" x14ac:dyDescent="0.2">
      <c r="A17" s="18"/>
      <c r="B17" s="15" t="s">
        <v>21</v>
      </c>
      <c r="C17" s="15"/>
      <c r="D17" s="19">
        <f>SUM(D18:D28)</f>
        <v>0</v>
      </c>
      <c r="E17" s="19">
        <f t="shared" ref="E17:H17" si="2">SUM(E18:E28)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5" si="3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3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3"/>
        <v>0</v>
      </c>
      <c r="G32" s="22">
        <v>0</v>
      </c>
      <c r="H32" s="22">
        <v>0</v>
      </c>
      <c r="I32" s="22">
        <f t="shared" si="1"/>
        <v>0</v>
      </c>
    </row>
    <row r="33" spans="1:13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3"/>
        <v>0</v>
      </c>
      <c r="G33" s="22">
        <v>0</v>
      </c>
      <c r="H33" s="22">
        <v>0</v>
      </c>
      <c r="I33" s="22">
        <f t="shared" si="1"/>
        <v>0</v>
      </c>
    </row>
    <row r="34" spans="1:13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3"/>
        <v>0</v>
      </c>
      <c r="G34" s="22">
        <v>0</v>
      </c>
      <c r="H34" s="22">
        <v>0</v>
      </c>
      <c r="I34" s="22">
        <f t="shared" si="1"/>
        <v>0</v>
      </c>
    </row>
    <row r="35" spans="1:13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3"/>
        <v>0</v>
      </c>
      <c r="G35" s="20">
        <v>0</v>
      </c>
      <c r="H35" s="20">
        <v>0</v>
      </c>
      <c r="I35" s="19">
        <f t="shared" si="1"/>
        <v>0</v>
      </c>
    </row>
    <row r="36" spans="1:13" x14ac:dyDescent="0.2">
      <c r="A36" s="18"/>
      <c r="B36" s="15" t="s">
        <v>40</v>
      </c>
      <c r="C36" s="18"/>
      <c r="D36" s="19">
        <v>0</v>
      </c>
      <c r="E36" s="19">
        <f>SUM(E37)</f>
        <v>0</v>
      </c>
      <c r="F36" s="20">
        <v>0</v>
      </c>
      <c r="G36" s="20">
        <v>0</v>
      </c>
      <c r="H36" s="19">
        <v>0</v>
      </c>
      <c r="I36" s="19">
        <v>0</v>
      </c>
    </row>
    <row r="37" spans="1:13" x14ac:dyDescent="0.2">
      <c r="A37" s="18"/>
      <c r="B37" s="18"/>
      <c r="C37" s="18" t="s">
        <v>41</v>
      </c>
      <c r="D37" s="22">
        <v>0</v>
      </c>
      <c r="E37" s="22">
        <v>0</v>
      </c>
      <c r="F37" s="23">
        <v>0</v>
      </c>
      <c r="G37" s="22">
        <v>0</v>
      </c>
      <c r="H37" s="22">
        <v>0</v>
      </c>
      <c r="I37" s="22">
        <f>SUM(H37-D37)</f>
        <v>0</v>
      </c>
    </row>
    <row r="38" spans="1:13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13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13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13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13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453179396</v>
      </c>
      <c r="E42" s="26">
        <f>SUM(E10+E11+E12+E13+E14+E15+E16+E17+E29+E35+E36+E38)</f>
        <v>68317156</v>
      </c>
      <c r="F42" s="26">
        <f>SUM(F10+F11+F12+F13+F14+F15+F16+F17+F29+F35+F36+F38)</f>
        <v>521496552</v>
      </c>
      <c r="G42" s="26">
        <f>SUM(G10+G11+G12+G13+G14+G15+G16+G17+G29+G35+G36+G38)</f>
        <v>473000793</v>
      </c>
      <c r="H42" s="26">
        <f>SUM(H10+H11+H12+H13+H14+H15+H16+H17+H29+H35+H36+H38)</f>
        <v>473000793</v>
      </c>
      <c r="I42" s="26">
        <f>SUM(H42-D42)</f>
        <v>19821397</v>
      </c>
      <c r="K42" s="28"/>
      <c r="M42" s="29"/>
    </row>
    <row r="43" spans="1:13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13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34">
        <f>SUM(H42-D42)</f>
        <v>19821397</v>
      </c>
    </row>
    <row r="45" spans="1:13" x14ac:dyDescent="0.2">
      <c r="A45" s="18"/>
      <c r="B45" s="18"/>
      <c r="C45" s="18"/>
      <c r="D45" s="16"/>
      <c r="E45" s="16"/>
      <c r="F45" s="16"/>
      <c r="G45" s="17"/>
      <c r="H45" s="17"/>
      <c r="I45" s="17"/>
    </row>
    <row r="46" spans="1:13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13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4">SUM(H47-D47)</f>
        <v>0</v>
      </c>
    </row>
    <row r="48" spans="1:13" x14ac:dyDescent="0.2">
      <c r="A48" s="18"/>
      <c r="B48" s="18"/>
      <c r="C48" s="24" t="s">
        <v>49</v>
      </c>
      <c r="D48" s="22">
        <v>0</v>
      </c>
      <c r="E48" s="22">
        <v>0</v>
      </c>
      <c r="F48" s="23">
        <f t="shared" ref="F48:F55" si="5">D48+E48</f>
        <v>0</v>
      </c>
      <c r="G48" s="22">
        <v>0</v>
      </c>
      <c r="H48" s="22">
        <v>0</v>
      </c>
      <c r="I48" s="22">
        <f t="shared" si="4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5"/>
        <v>0</v>
      </c>
      <c r="G49" s="22">
        <v>0</v>
      </c>
      <c r="H49" s="22">
        <v>0</v>
      </c>
      <c r="I49" s="22">
        <f t="shared" si="4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5"/>
        <v>0</v>
      </c>
      <c r="G50" s="22">
        <v>0</v>
      </c>
      <c r="H50" s="22">
        <v>0</v>
      </c>
      <c r="I50" s="22">
        <f t="shared" si="4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5"/>
        <v>0</v>
      </c>
      <c r="G51" s="22">
        <v>0</v>
      </c>
      <c r="H51" s="22">
        <v>0</v>
      </c>
      <c r="I51" s="22">
        <f t="shared" si="4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5"/>
        <v>0</v>
      </c>
      <c r="G52" s="22">
        <v>0</v>
      </c>
      <c r="H52" s="22">
        <v>0</v>
      </c>
      <c r="I52" s="22">
        <f t="shared" si="4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5"/>
        <v>0</v>
      </c>
      <c r="G53" s="22">
        <v>0</v>
      </c>
      <c r="H53" s="22">
        <v>0</v>
      </c>
      <c r="I53" s="22">
        <f t="shared" si="4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5"/>
        <v>0</v>
      </c>
      <c r="G54" s="22">
        <v>0</v>
      </c>
      <c r="H54" s="22">
        <v>0</v>
      </c>
      <c r="I54" s="22">
        <f t="shared" si="4"/>
        <v>0</v>
      </c>
    </row>
    <row r="55" spans="1:9" ht="25.5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5"/>
        <v>0</v>
      </c>
      <c r="G55" s="22">
        <v>0</v>
      </c>
      <c r="H55" s="22">
        <v>0</v>
      </c>
      <c r="I55" s="22">
        <f t="shared" si="4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4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4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4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4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4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4"/>
        <v>0</v>
      </c>
    </row>
    <row r="62" spans="1:9" ht="12.75" customHeight="1" x14ac:dyDescent="0.2">
      <c r="A62" s="18"/>
      <c r="B62" s="18"/>
      <c r="C62" s="35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4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4"/>
        <v>0</v>
      </c>
    </row>
    <row r="64" spans="1:9" ht="28.5" customHeight="1" x14ac:dyDescent="0.2">
      <c r="A64" s="15"/>
      <c r="B64" s="36" t="s">
        <v>64</v>
      </c>
      <c r="C64" s="36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4"/>
        <v>0</v>
      </c>
    </row>
    <row r="65" spans="1:13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4"/>
        <v>0</v>
      </c>
    </row>
    <row r="66" spans="1:13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13" s="18" customFormat="1" ht="15" customHeight="1" x14ac:dyDescent="0.25">
      <c r="A67" s="37" t="s">
        <v>66</v>
      </c>
      <c r="B67" s="37"/>
      <c r="C67" s="37"/>
      <c r="D67" s="26">
        <f>SUM(D47+D56+D61+D64+D65)</f>
        <v>0</v>
      </c>
      <c r="E67" s="26">
        <f>SUM(E47+E56+E61+E64+E65)</f>
        <v>0</v>
      </c>
      <c r="F67" s="26">
        <f>SUM(F47+F56+F61+F64+F65)</f>
        <v>0</v>
      </c>
      <c r="G67" s="26">
        <f>SUM(G47+G56+G61+G64+G65)</f>
        <v>0</v>
      </c>
      <c r="H67" s="26">
        <f>SUM(H47+H56+H61+H64+H65)</f>
        <v>0</v>
      </c>
      <c r="I67" s="26">
        <f>SUM(H67-D67)</f>
        <v>0</v>
      </c>
      <c r="K67" s="28"/>
      <c r="M67" s="29"/>
    </row>
    <row r="68" spans="1:13" x14ac:dyDescent="0.2">
      <c r="A68" s="18"/>
      <c r="B68" s="38"/>
      <c r="C68" s="38"/>
      <c r="D68" s="19"/>
      <c r="E68" s="19"/>
      <c r="F68" s="19"/>
      <c r="G68" s="19"/>
      <c r="H68" s="19"/>
      <c r="I68" s="19"/>
    </row>
    <row r="69" spans="1:13" s="41" customFormat="1" ht="12.95" customHeight="1" x14ac:dyDescent="0.25">
      <c r="A69" s="39" t="s">
        <v>67</v>
      </c>
      <c r="B69" s="39"/>
      <c r="C69" s="39"/>
      <c r="D69" s="40">
        <f>SUM(D70)</f>
        <v>0</v>
      </c>
      <c r="E69" s="40">
        <f>SUM(E70)</f>
        <v>0</v>
      </c>
      <c r="F69" s="40">
        <f>SUM(F70)</f>
        <v>0</v>
      </c>
      <c r="G69" s="40">
        <f>SUM(G70)</f>
        <v>0</v>
      </c>
      <c r="H69" s="40">
        <f>SUM(H70)</f>
        <v>0</v>
      </c>
      <c r="I69" s="40">
        <f>SUM(H69-D69)</f>
        <v>0</v>
      </c>
      <c r="K69" s="42"/>
    </row>
    <row r="70" spans="1:13" s="43" customFormat="1" ht="12.95" customHeight="1" x14ac:dyDescent="0.25">
      <c r="B70" s="43" t="s">
        <v>67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3" s="43" customFormat="1" ht="12.95" customHeight="1" x14ac:dyDescent="0.25">
      <c r="B71" s="44"/>
      <c r="C71" s="44"/>
      <c r="D71" s="22"/>
      <c r="E71" s="22"/>
      <c r="F71" s="22"/>
      <c r="G71" s="22"/>
      <c r="H71" s="22"/>
      <c r="I71" s="22"/>
    </row>
    <row r="72" spans="1:13" s="43" customFormat="1" ht="15.75" customHeight="1" x14ac:dyDescent="0.25">
      <c r="A72" s="45" t="s">
        <v>68</v>
      </c>
      <c r="B72" s="45"/>
      <c r="C72" s="45"/>
      <c r="D72" s="46">
        <f>SUM(D42,D67,D69)</f>
        <v>453179396</v>
      </c>
      <c r="E72" s="46">
        <f t="shared" ref="E72:H72" si="6">SUM(E42,E67,E69)</f>
        <v>68317156</v>
      </c>
      <c r="F72" s="46">
        <f t="shared" si="6"/>
        <v>521496552</v>
      </c>
      <c r="G72" s="46">
        <f t="shared" si="6"/>
        <v>473000793</v>
      </c>
      <c r="H72" s="46">
        <f t="shared" si="6"/>
        <v>473000793</v>
      </c>
      <c r="I72" s="46">
        <f>SUM(H72-D72)</f>
        <v>19821397</v>
      </c>
      <c r="K72" s="42"/>
    </row>
    <row r="73" spans="1:13" x14ac:dyDescent="0.2">
      <c r="A73" s="18"/>
      <c r="B73" s="18"/>
      <c r="C73" s="18"/>
      <c r="D73" s="22"/>
      <c r="E73" s="22"/>
      <c r="F73" s="22"/>
      <c r="G73" s="22"/>
      <c r="H73" s="22"/>
      <c r="I73" s="22"/>
    </row>
    <row r="74" spans="1:13" x14ac:dyDescent="0.2">
      <c r="A74" s="18"/>
      <c r="B74" s="15" t="s">
        <v>69</v>
      </c>
      <c r="C74" s="18"/>
      <c r="D74" s="22"/>
      <c r="E74" s="22"/>
      <c r="F74" s="22"/>
      <c r="G74" s="22"/>
      <c r="H74" s="22"/>
      <c r="I74" s="22"/>
    </row>
    <row r="75" spans="1:13" x14ac:dyDescent="0.2">
      <c r="A75" s="18"/>
      <c r="B75" s="47" t="s">
        <v>70</v>
      </c>
      <c r="C75" s="47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13" x14ac:dyDescent="0.2">
      <c r="A76" s="18"/>
      <c r="B76" s="47"/>
      <c r="C76" s="47"/>
      <c r="D76" s="22"/>
      <c r="E76" s="22"/>
      <c r="F76" s="22"/>
      <c r="G76" s="22"/>
      <c r="H76" s="22"/>
      <c r="I76" s="22"/>
    </row>
    <row r="77" spans="1:13" x14ac:dyDescent="0.2">
      <c r="A77" s="18"/>
      <c r="B77" s="47" t="s">
        <v>71</v>
      </c>
      <c r="C77" s="47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x14ac:dyDescent="0.2">
      <c r="A78" s="18"/>
      <c r="B78" s="47"/>
      <c r="C78" s="47"/>
      <c r="D78" s="22"/>
      <c r="E78" s="22"/>
      <c r="F78" s="22"/>
      <c r="G78" s="22"/>
      <c r="H78" s="22"/>
      <c r="I78" s="22"/>
    </row>
    <row r="79" spans="1:13" x14ac:dyDescent="0.2">
      <c r="A79" s="18"/>
      <c r="B79" s="38" t="s">
        <v>67</v>
      </c>
      <c r="C79" s="38"/>
      <c r="D79" s="19">
        <f>SUM(D75+D77)</f>
        <v>0</v>
      </c>
      <c r="E79" s="19">
        <f>SUM(E75+E77)</f>
        <v>0</v>
      </c>
      <c r="F79" s="19">
        <f>SUM(F75+F77)</f>
        <v>0</v>
      </c>
      <c r="G79" s="19">
        <f>SUM(G75+G77)</f>
        <v>0</v>
      </c>
      <c r="H79" s="19">
        <f>SUM(H75+H77)</f>
        <v>0</v>
      </c>
      <c r="I79" s="19">
        <f>SUM(H79-D79)</f>
        <v>0</v>
      </c>
    </row>
    <row r="80" spans="1:13" x14ac:dyDescent="0.2">
      <c r="A80" s="48"/>
      <c r="B80" s="48"/>
      <c r="C80" s="48"/>
      <c r="D80" s="49"/>
      <c r="E80" s="49"/>
      <c r="F80" s="50"/>
      <c r="G80" s="51"/>
      <c r="H80" s="51"/>
      <c r="I80" s="51"/>
    </row>
    <row r="81" spans="1:9" x14ac:dyDescent="0.2">
      <c r="A81" s="52" t="s">
        <v>72</v>
      </c>
      <c r="B81" s="52"/>
      <c r="C81" s="52"/>
      <c r="D81" s="53"/>
      <c r="E81" s="53"/>
      <c r="F81" s="16"/>
      <c r="G81" s="17"/>
      <c r="H81" s="17"/>
      <c r="I81" s="17"/>
    </row>
    <row r="87" spans="1:9" x14ac:dyDescent="0.2">
      <c r="C87" s="18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2023-03-16T18:06:04Z</dcterms:created>
  <dcterms:modified xsi:type="dcterms:W3CDTF">2023-03-16T18:06:04Z</dcterms:modified>
</cp:coreProperties>
</file>