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3 PODER LEGISLATIVO\"/>
    </mc:Choice>
  </mc:AlternateContent>
  <xr:revisionPtr revIDLastSave="0" documentId="13_ncr:1_{2D38AAC7-5D68-42E9-B535-AEE149AE6AB3}" xr6:coauthVersionLast="47" xr6:coauthVersionMax="47" xr10:uidLastSave="{00000000-0000-0000-0000-000000000000}"/>
  <bookViews>
    <workbookView xWindow="-120" yWindow="-120" windowWidth="20730" windowHeight="11160" xr2:uid="{AEEF870E-F246-4505-95EF-FFC5957160D1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D85" i="1"/>
  <c r="C85" i="1"/>
  <c r="H78" i="1"/>
  <c r="E78" i="1"/>
  <c r="E71" i="1"/>
  <c r="D71" i="1" s="1"/>
  <c r="C71" i="1"/>
  <c r="E69" i="1"/>
  <c r="H69" i="1" s="1"/>
  <c r="E67" i="1"/>
  <c r="H67" i="1" s="1"/>
  <c r="E64" i="1"/>
  <c r="H64" i="1" s="1"/>
  <c r="H63" i="1"/>
  <c r="E63" i="1"/>
  <c r="E62" i="1"/>
  <c r="H62" i="1" s="1"/>
  <c r="E61" i="1"/>
  <c r="H61" i="1" s="1"/>
  <c r="H60" i="1"/>
  <c r="E60" i="1"/>
  <c r="E59" i="1"/>
  <c r="H59" i="1" s="1"/>
  <c r="E58" i="1"/>
  <c r="H58" i="1" s="1"/>
  <c r="E57" i="1"/>
  <c r="H57" i="1" s="1"/>
  <c r="E56" i="1"/>
  <c r="G55" i="1"/>
  <c r="F55" i="1"/>
  <c r="D55" i="1"/>
  <c r="E53" i="1"/>
  <c r="H53" i="1" s="1"/>
  <c r="E52" i="1"/>
  <c r="H52" i="1" s="1"/>
  <c r="E51" i="1"/>
  <c r="H51" i="1" s="1"/>
  <c r="H50" i="1"/>
  <c r="E50" i="1"/>
  <c r="E49" i="1"/>
  <c r="H49" i="1" s="1"/>
  <c r="E48" i="1"/>
  <c r="H48" i="1" s="1"/>
  <c r="E47" i="1"/>
  <c r="H47" i="1" s="1"/>
  <c r="E46" i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G33" i="1"/>
  <c r="F33" i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H24" i="1"/>
  <c r="E24" i="1"/>
  <c r="E23" i="1"/>
  <c r="G22" i="1"/>
  <c r="F22" i="1"/>
  <c r="D22" i="1"/>
  <c r="C22" i="1"/>
  <c r="C11" i="1" s="1"/>
  <c r="E20" i="1"/>
  <c r="H20" i="1" s="1"/>
  <c r="E19" i="1"/>
  <c r="H19" i="1" s="1"/>
  <c r="E18" i="1"/>
  <c r="H18" i="1" s="1"/>
  <c r="E17" i="1"/>
  <c r="H17" i="1" s="1"/>
  <c r="H16" i="1"/>
  <c r="E16" i="1"/>
  <c r="E15" i="1"/>
  <c r="H15" i="1" s="1"/>
  <c r="E14" i="1"/>
  <c r="H14" i="1" s="1"/>
  <c r="G13" i="1"/>
  <c r="F13" i="1"/>
  <c r="D13" i="1"/>
  <c r="C13" i="1"/>
  <c r="E33" i="1" l="1"/>
  <c r="H33" i="1" s="1"/>
  <c r="E55" i="1"/>
  <c r="H55" i="1" s="1"/>
  <c r="E22" i="1"/>
  <c r="H22" i="1" s="1"/>
  <c r="E44" i="1"/>
  <c r="H44" i="1" s="1"/>
  <c r="F11" i="1"/>
  <c r="G11" i="1"/>
  <c r="D11" i="1"/>
  <c r="E13" i="1"/>
  <c r="E85" i="1"/>
  <c r="H85" i="1" s="1"/>
  <c r="H46" i="1"/>
  <c r="H56" i="1"/>
  <c r="H71" i="1"/>
  <c r="H23" i="1"/>
  <c r="H34" i="1"/>
  <c r="E11" i="1" l="1"/>
  <c r="H11" i="1" s="1"/>
  <c r="H13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<sst xmlns="http://schemas.openxmlformats.org/spreadsheetml/2006/main" count="90" uniqueCount="90">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</sst>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7" fillId="3" borderId="5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164" fontId="8" fillId="0" borderId="0" xfId="1" applyNumberFormat="1" applyFont="1" applyAlignment="1">
      <alignment vertical="top"/>
    </xf>
    <xf numFmtId="164" fontId="9" fillId="4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2" fillId="0" borderId="0" xfId="1"/>
    <xf numFmtId="0" fontId="2" fillId="0" borderId="10" xfId="1" applyBorder="1"/>
    <xf numFmtId="164" fontId="9" fillId="0" borderId="0" xfId="1" applyNumberFormat="1" applyFont="1" applyAlignment="1">
      <alignment vertical="top"/>
    </xf>
    <xf numFmtId="0" fontId="8" fillId="0" borderId="0" xfId="1" applyFont="1"/>
    <xf numFmtId="0" fontId="9" fillId="4" borderId="0" xfId="1" applyFont="1" applyFill="1" applyAlignment="1">
      <alignment horizontal="left" vertical="top"/>
    </xf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0" fontId="9" fillId="4" borderId="0" xfId="1" applyFont="1" applyFill="1" applyAlignment="1">
      <alignment horizontal="left" vertical="top" wrapText="1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</cellXfs>
  <cellStyles count="3">
    <cellStyle name="Normal" xfId="0" builtinId="0"/>
    <cellStyle name="Normal 12 3 2" xfId="2" xr:uid="{06C2DB46-968F-4C02-BF3F-483123D75C28}"/>
    <cellStyle name="Normal 3_1. Ingreso Público" xfId="1" xr:uid="{C56E435C-FE0C-4414-9C4E-3B0DDAB89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A40C-AB17-4149-9757-8FAB0E6FB691}">
  <dimension ref="A1:M98"/>
  <sheetViews>
    <sheetView showGridLines="0" tabSelected="1" workbookViewId="0">
      <selection activeCell="C9" sqref="A9:XFD72"/>
    </sheetView>
  </sheetViews>
  <sheetFormatPr baseColWidth="10" defaultRowHeight="15" x14ac:dyDescent="0.25"/>
  <cols>
    <col min="1" max="1" width="2.7109375" style="16" customWidth="1"/>
    <col min="2" max="2" width="47.85546875" style="16" customWidth="1"/>
    <col min="3" max="8" width="15.7109375" style="16" customWidth="1"/>
  </cols>
  <sheetData>
    <row r="1" spans="1:13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13" x14ac:dyDescent="0.25">
      <c r="A2" s="33" t="s">
        <v>1</v>
      </c>
      <c r="B2" s="33"/>
      <c r="C2" s="33"/>
      <c r="D2" s="33"/>
      <c r="E2" s="33"/>
      <c r="F2" s="33"/>
      <c r="G2" s="33"/>
      <c r="H2" s="33"/>
    </row>
    <row r="3" spans="1:13" x14ac:dyDescent="0.25">
      <c r="A3" s="33" t="s">
        <v>2</v>
      </c>
      <c r="B3" s="33"/>
      <c r="C3" s="33"/>
      <c r="D3" s="33"/>
      <c r="E3" s="33"/>
      <c r="F3" s="33"/>
      <c r="G3" s="33"/>
      <c r="H3" s="33"/>
    </row>
    <row r="4" spans="1:13" x14ac:dyDescent="0.25">
      <c r="A4" s="33" t="s">
        <v>3</v>
      </c>
      <c r="B4" s="33"/>
      <c r="C4" s="33"/>
      <c r="D4" s="33"/>
      <c r="E4" s="33"/>
      <c r="F4" s="33"/>
      <c r="G4" s="33"/>
      <c r="H4" s="33"/>
    </row>
    <row r="5" spans="1:13" x14ac:dyDescent="0.25">
      <c r="A5" s="34" t="s">
        <v>4</v>
      </c>
      <c r="B5" s="34"/>
      <c r="C5" s="34"/>
      <c r="D5" s="34"/>
      <c r="E5" s="34"/>
      <c r="F5" s="34"/>
      <c r="G5" s="34"/>
      <c r="H5" s="34"/>
    </row>
    <row r="6" spans="1:13" x14ac:dyDescent="0.25">
      <c r="A6" s="35" t="s">
        <v>5</v>
      </c>
      <c r="B6" s="35"/>
      <c r="C6" s="35"/>
      <c r="D6" s="35"/>
      <c r="E6" s="35"/>
      <c r="F6" s="35"/>
      <c r="G6" s="35"/>
      <c r="H6" s="35"/>
    </row>
    <row r="7" spans="1:13" ht="15" customHeight="1" x14ac:dyDescent="0.25">
      <c r="A7" s="24" t="s">
        <v>6</v>
      </c>
      <c r="B7" s="25"/>
      <c r="C7" s="25" t="s">
        <v>7</v>
      </c>
      <c r="D7" s="25"/>
      <c r="E7" s="25"/>
      <c r="F7" s="25"/>
      <c r="G7" s="25"/>
      <c r="H7" s="30" t="s">
        <v>8</v>
      </c>
    </row>
    <row r="8" spans="1:13" ht="24" x14ac:dyDescent="0.25">
      <c r="A8" s="26"/>
      <c r="B8" s="27"/>
      <c r="C8" s="1" t="s">
        <v>9</v>
      </c>
      <c r="D8" s="1" t="s">
        <v>10</v>
      </c>
      <c r="E8" s="1" t="s">
        <v>11</v>
      </c>
      <c r="F8" s="1" t="s">
        <v>12</v>
      </c>
      <c r="G8" s="1" t="s">
        <v>13</v>
      </c>
      <c r="H8" s="31"/>
    </row>
    <row r="9" spans="1:13" x14ac:dyDescent="0.25">
      <c r="A9" s="28"/>
      <c r="B9" s="29"/>
      <c r="C9" s="2">
        <v>1</v>
      </c>
      <c r="D9" s="2">
        <v>2</v>
      </c>
      <c r="E9" s="2" t="s">
        <v>14</v>
      </c>
      <c r="F9" s="2">
        <v>4</v>
      </c>
      <c r="G9" s="2">
        <v>5</v>
      </c>
      <c r="H9" s="3" t="s">
        <v>15</v>
      </c>
    </row>
    <row r="10" spans="1:13" s="6" customFormat="1" ht="2.25" customHeight="1" x14ac:dyDescent="0.25">
      <c r="A10" s="4"/>
      <c r="B10" s="4"/>
      <c r="C10" s="5"/>
      <c r="D10" s="5"/>
      <c r="E10" s="5"/>
      <c r="F10" s="5"/>
      <c r="G10" s="5"/>
      <c r="H10" s="5"/>
    </row>
    <row r="11" spans="1:13" s="6" customFormat="1" ht="16.5" customHeight="1" x14ac:dyDescent="0.25">
      <c r="A11" s="32" t="s">
        <v>16</v>
      </c>
      <c r="B11" s="32"/>
      <c r="C11" s="7">
        <f>SUM(C13,C22,C33,C44,C55,C66,C71,C80,C85)</f>
        <v>502648858</v>
      </c>
      <c r="D11" s="7">
        <f>SUM(D13,D22,D33,D44,D55,D66,D71,D80,D85)</f>
        <v>19445819.190000001</v>
      </c>
      <c r="E11" s="7">
        <f>SUM(E13,E22,E33,E44,E55,E66,E71,E80,E85)</f>
        <v>522094677.19</v>
      </c>
      <c r="F11" s="7">
        <f>SUM(F13,F22,F33,F44,F55,F66,F71,F80,F85)</f>
        <v>342211817</v>
      </c>
      <c r="G11" s="7">
        <f>SUM(G13,G22,G33,G44,G55,G66,G71,G80,G85)</f>
        <v>331425304</v>
      </c>
      <c r="H11" s="7">
        <f>SUM(E11-F11)</f>
        <v>179882860.19</v>
      </c>
      <c r="I11" s="5"/>
      <c r="J11" s="5"/>
      <c r="K11" s="5"/>
      <c r="L11" s="5"/>
      <c r="M11" s="5"/>
    </row>
    <row r="12" spans="1:13" s="6" customFormat="1" ht="12" customHeight="1" x14ac:dyDescent="0.25">
      <c r="A12" s="4"/>
      <c r="B12" s="4"/>
      <c r="C12" s="5"/>
      <c r="D12" s="5"/>
      <c r="E12" s="5"/>
      <c r="F12" s="5"/>
      <c r="G12" s="5"/>
      <c r="H12" s="5"/>
    </row>
    <row r="13" spans="1:13" s="9" customFormat="1" ht="14.25" customHeight="1" x14ac:dyDescent="0.25">
      <c r="A13" s="20" t="s">
        <v>17</v>
      </c>
      <c r="B13" s="20"/>
      <c r="C13" s="8">
        <f>SUM(C14:C20)</f>
        <v>382743610</v>
      </c>
      <c r="D13" s="8">
        <f>SUM(D14:D20)</f>
        <v>12110621</v>
      </c>
      <c r="E13" s="8">
        <f>SUM(E14:E20)</f>
        <v>394854231</v>
      </c>
      <c r="F13" s="8">
        <f>SUM(F14:F20)</f>
        <v>250329501</v>
      </c>
      <c r="G13" s="8">
        <f>SUM(G14:G20)</f>
        <v>244681461</v>
      </c>
      <c r="H13" s="8">
        <f>SUM(E13-F13)</f>
        <v>144524730</v>
      </c>
    </row>
    <row r="14" spans="1:13" s="10" customFormat="1" ht="12" customHeight="1" x14ac:dyDescent="0.25">
      <c r="B14" s="11" t="s">
        <v>18</v>
      </c>
      <c r="C14" s="12">
        <v>154646859</v>
      </c>
      <c r="D14" s="12">
        <v>4470742</v>
      </c>
      <c r="E14" s="12">
        <f t="shared" ref="E14:E20" si="0">C14+D14</f>
        <v>159117601</v>
      </c>
      <c r="F14" s="12">
        <v>117153985</v>
      </c>
      <c r="G14" s="12">
        <v>113644001</v>
      </c>
      <c r="H14" s="12">
        <f t="shared" ref="H14:H20" si="1">E14-F14</f>
        <v>41963616</v>
      </c>
      <c r="I14" s="12"/>
    </row>
    <row r="15" spans="1:13" s="13" customFormat="1" ht="12.75" customHeight="1" x14ac:dyDescent="0.25">
      <c r="A15" s="10"/>
      <c r="B15" s="11" t="s">
        <v>19</v>
      </c>
      <c r="C15" s="12">
        <v>57990881</v>
      </c>
      <c r="D15" s="12">
        <v>2849839</v>
      </c>
      <c r="E15" s="12">
        <f t="shared" si="0"/>
        <v>60840720</v>
      </c>
      <c r="F15" s="12">
        <v>45561968</v>
      </c>
      <c r="G15" s="12">
        <v>43818365</v>
      </c>
      <c r="H15" s="12">
        <f t="shared" si="1"/>
        <v>15278752</v>
      </c>
    </row>
    <row r="16" spans="1:13" s="13" customFormat="1" ht="12.75" customHeight="1" x14ac:dyDescent="0.25">
      <c r="A16" s="10"/>
      <c r="B16" s="11" t="s">
        <v>20</v>
      </c>
      <c r="C16" s="12">
        <v>122283179</v>
      </c>
      <c r="D16" s="12">
        <v>3005852</v>
      </c>
      <c r="E16" s="12">
        <f t="shared" si="0"/>
        <v>125289031</v>
      </c>
      <c r="F16" s="12">
        <v>53945043</v>
      </c>
      <c r="G16" s="12">
        <v>53712619</v>
      </c>
      <c r="H16" s="12">
        <f t="shared" si="1"/>
        <v>71343988</v>
      </c>
    </row>
    <row r="17" spans="1:8" s="13" customFormat="1" ht="12.75" customHeight="1" x14ac:dyDescent="0.25">
      <c r="A17" s="10"/>
      <c r="B17" s="11" t="s">
        <v>21</v>
      </c>
      <c r="C17" s="12">
        <v>21237406</v>
      </c>
      <c r="D17" s="12">
        <v>256519</v>
      </c>
      <c r="E17" s="12">
        <f t="shared" si="0"/>
        <v>21493925</v>
      </c>
      <c r="F17" s="12">
        <v>11791817</v>
      </c>
      <c r="G17" s="12">
        <v>11791817</v>
      </c>
      <c r="H17" s="12">
        <f t="shared" si="1"/>
        <v>9702108</v>
      </c>
    </row>
    <row r="18" spans="1:8" s="13" customFormat="1" ht="12.75" customHeight="1" x14ac:dyDescent="0.25">
      <c r="A18" s="10"/>
      <c r="B18" s="11" t="s">
        <v>22</v>
      </c>
      <c r="C18" s="12">
        <v>17081232</v>
      </c>
      <c r="D18" s="12">
        <v>1066044</v>
      </c>
      <c r="E18" s="12">
        <f t="shared" si="0"/>
        <v>18147276</v>
      </c>
      <c r="F18" s="12">
        <v>13276093</v>
      </c>
      <c r="G18" s="12">
        <v>13274558</v>
      </c>
      <c r="H18" s="12">
        <f t="shared" si="1"/>
        <v>4871183</v>
      </c>
    </row>
    <row r="19" spans="1:8" s="13" customFormat="1" ht="12.75" customHeight="1" x14ac:dyDescent="0.25">
      <c r="A19" s="10"/>
      <c r="B19" s="11" t="s">
        <v>23</v>
      </c>
      <c r="C19" s="12">
        <v>0</v>
      </c>
      <c r="D19" s="12">
        <v>0</v>
      </c>
      <c r="E19" s="12">
        <f t="shared" si="0"/>
        <v>0</v>
      </c>
      <c r="F19" s="12">
        <v>0</v>
      </c>
      <c r="G19" s="12">
        <v>0</v>
      </c>
      <c r="H19" s="12">
        <f t="shared" si="1"/>
        <v>0</v>
      </c>
    </row>
    <row r="20" spans="1:8" s="13" customFormat="1" ht="12.75" customHeight="1" x14ac:dyDescent="0.25">
      <c r="A20" s="10"/>
      <c r="B20" s="11" t="s">
        <v>24</v>
      </c>
      <c r="C20" s="12">
        <v>9504053</v>
      </c>
      <c r="D20" s="12">
        <v>461625</v>
      </c>
      <c r="E20" s="12">
        <f t="shared" si="0"/>
        <v>9965678</v>
      </c>
      <c r="F20" s="12">
        <v>8600595</v>
      </c>
      <c r="G20" s="12">
        <v>8440101</v>
      </c>
      <c r="H20" s="12">
        <f t="shared" si="1"/>
        <v>1365083</v>
      </c>
    </row>
    <row r="21" spans="1:8" s="6" customFormat="1" ht="3.75" customHeight="1" x14ac:dyDescent="0.25">
      <c r="A21" s="4"/>
      <c r="B21" s="4"/>
      <c r="C21" s="5"/>
      <c r="D21" s="5"/>
      <c r="E21" s="12"/>
      <c r="F21" s="5"/>
      <c r="G21" s="5"/>
      <c r="H21" s="5"/>
    </row>
    <row r="22" spans="1:8" s="9" customFormat="1" ht="14.25" customHeight="1" x14ac:dyDescent="0.25">
      <c r="A22" s="20" t="s">
        <v>25</v>
      </c>
      <c r="B22" s="20"/>
      <c r="C22" s="8">
        <f>SUM(C23:C31)</f>
        <v>48980829</v>
      </c>
      <c r="D22" s="8">
        <f>SUM(D23:D31)</f>
        <v>-600791</v>
      </c>
      <c r="E22" s="8">
        <f>SUM(E23:E31)</f>
        <v>48380038</v>
      </c>
      <c r="F22" s="8">
        <f>SUM(F23:F31)</f>
        <v>35359895</v>
      </c>
      <c r="G22" s="8">
        <f>SUM(G23:G31)</f>
        <v>32113595</v>
      </c>
      <c r="H22" s="8">
        <f t="shared" ref="H22:H31" si="2">E22-F22</f>
        <v>13020143</v>
      </c>
    </row>
    <row r="23" spans="1:8" s="13" customFormat="1" ht="24" customHeight="1" x14ac:dyDescent="0.25">
      <c r="A23" s="14"/>
      <c r="B23" s="15" t="s">
        <v>26</v>
      </c>
      <c r="C23" s="12">
        <v>20178676</v>
      </c>
      <c r="D23" s="12">
        <v>-545231</v>
      </c>
      <c r="E23" s="12">
        <f t="shared" ref="E23:E69" si="3">C23+D23</f>
        <v>19633445</v>
      </c>
      <c r="F23" s="12">
        <v>15280808</v>
      </c>
      <c r="G23" s="12">
        <v>12852439</v>
      </c>
      <c r="H23" s="12">
        <f t="shared" si="2"/>
        <v>4352637</v>
      </c>
    </row>
    <row r="24" spans="1:8" s="13" customFormat="1" ht="12.75" customHeight="1" x14ac:dyDescent="0.25">
      <c r="A24" s="10"/>
      <c r="B24" s="11" t="s">
        <v>27</v>
      </c>
      <c r="C24" s="12">
        <v>8221795</v>
      </c>
      <c r="D24" s="12">
        <v>28552</v>
      </c>
      <c r="E24" s="12">
        <f t="shared" si="3"/>
        <v>8250347</v>
      </c>
      <c r="F24" s="12">
        <v>5526339</v>
      </c>
      <c r="G24" s="12">
        <v>5399833</v>
      </c>
      <c r="H24" s="12">
        <f t="shared" si="2"/>
        <v>2724008</v>
      </c>
    </row>
    <row r="25" spans="1:8" s="13" customFormat="1" ht="24" customHeight="1" x14ac:dyDescent="0.25">
      <c r="A25" s="10"/>
      <c r="B25" s="15" t="s">
        <v>28</v>
      </c>
      <c r="C25" s="12">
        <v>0</v>
      </c>
      <c r="D25" s="12">
        <v>0</v>
      </c>
      <c r="E25" s="12">
        <f t="shared" si="3"/>
        <v>0</v>
      </c>
      <c r="F25" s="12">
        <v>0</v>
      </c>
      <c r="G25" s="12">
        <v>0</v>
      </c>
      <c r="H25" s="12">
        <f t="shared" si="2"/>
        <v>0</v>
      </c>
    </row>
    <row r="26" spans="1:8" s="13" customFormat="1" ht="12.75" customHeight="1" x14ac:dyDescent="0.25">
      <c r="A26" s="10"/>
      <c r="B26" s="11" t="s">
        <v>29</v>
      </c>
      <c r="C26" s="12">
        <v>2111499</v>
      </c>
      <c r="D26" s="12">
        <v>-249331</v>
      </c>
      <c r="E26" s="12">
        <f t="shared" si="3"/>
        <v>1862168</v>
      </c>
      <c r="F26" s="12">
        <v>1552399</v>
      </c>
      <c r="G26" s="12">
        <v>1501558</v>
      </c>
      <c r="H26" s="12">
        <f t="shared" si="2"/>
        <v>309769</v>
      </c>
    </row>
    <row r="27" spans="1:8" s="13" customFormat="1" ht="12.75" customHeight="1" x14ac:dyDescent="0.25">
      <c r="A27" s="10"/>
      <c r="B27" s="11" t="s">
        <v>30</v>
      </c>
      <c r="C27" s="12">
        <v>734045</v>
      </c>
      <c r="D27" s="12">
        <v>-107792</v>
      </c>
      <c r="E27" s="12">
        <f t="shared" si="3"/>
        <v>626253</v>
      </c>
      <c r="F27" s="12">
        <v>338644</v>
      </c>
      <c r="G27" s="12">
        <v>338047</v>
      </c>
      <c r="H27" s="12">
        <f t="shared" si="2"/>
        <v>287609</v>
      </c>
    </row>
    <row r="28" spans="1:8" s="13" customFormat="1" ht="12.75" customHeight="1" x14ac:dyDescent="0.25">
      <c r="A28" s="10"/>
      <c r="B28" s="11" t="s">
        <v>31</v>
      </c>
      <c r="C28" s="12">
        <v>15184561</v>
      </c>
      <c r="D28" s="12">
        <v>94434</v>
      </c>
      <c r="E28" s="12">
        <f t="shared" si="3"/>
        <v>15278995</v>
      </c>
      <c r="F28" s="12">
        <v>11666217</v>
      </c>
      <c r="G28" s="12">
        <v>11070932</v>
      </c>
      <c r="H28" s="12">
        <f t="shared" si="2"/>
        <v>3612778</v>
      </c>
    </row>
    <row r="29" spans="1:8" s="13" customFormat="1" ht="24" customHeight="1" x14ac:dyDescent="0.25">
      <c r="A29" s="10"/>
      <c r="B29" s="15" t="s">
        <v>32</v>
      </c>
      <c r="C29" s="12">
        <v>285606</v>
      </c>
      <c r="D29" s="12">
        <v>595479</v>
      </c>
      <c r="E29" s="12">
        <f t="shared" si="3"/>
        <v>881085</v>
      </c>
      <c r="F29" s="12">
        <v>62139</v>
      </c>
      <c r="G29" s="12">
        <v>62139</v>
      </c>
      <c r="H29" s="12">
        <f t="shared" si="2"/>
        <v>818946</v>
      </c>
    </row>
    <row r="30" spans="1:8" s="13" customFormat="1" ht="12.75" customHeight="1" x14ac:dyDescent="0.25">
      <c r="A30" s="10"/>
      <c r="B30" s="11" t="s">
        <v>33</v>
      </c>
      <c r="C30" s="12">
        <v>0</v>
      </c>
      <c r="D30" s="12">
        <v>0</v>
      </c>
      <c r="E30" s="12">
        <f t="shared" si="3"/>
        <v>0</v>
      </c>
      <c r="F30" s="12">
        <v>0</v>
      </c>
      <c r="G30" s="12">
        <v>0</v>
      </c>
      <c r="H30" s="12">
        <f t="shared" si="2"/>
        <v>0</v>
      </c>
    </row>
    <row r="31" spans="1:8" s="13" customFormat="1" ht="12.75" customHeight="1" x14ac:dyDescent="0.25">
      <c r="A31" s="10"/>
      <c r="B31" s="11" t="s">
        <v>34</v>
      </c>
      <c r="C31" s="12">
        <v>2264647</v>
      </c>
      <c r="D31" s="12">
        <v>-416902</v>
      </c>
      <c r="E31" s="12">
        <f t="shared" si="3"/>
        <v>1847745</v>
      </c>
      <c r="F31" s="12">
        <v>933349</v>
      </c>
      <c r="G31" s="12">
        <v>888647</v>
      </c>
      <c r="H31" s="12">
        <f t="shared" si="2"/>
        <v>914396</v>
      </c>
    </row>
    <row r="32" spans="1:8" s="6" customFormat="1" ht="3.75" customHeight="1" x14ac:dyDescent="0.25">
      <c r="A32" s="4"/>
      <c r="B32" s="4"/>
      <c r="C32" s="5"/>
      <c r="D32" s="5"/>
      <c r="E32" s="12"/>
      <c r="F32" s="5"/>
      <c r="G32" s="5"/>
      <c r="H32" s="5"/>
    </row>
    <row r="33" spans="1:8" s="9" customFormat="1" ht="14.25" customHeight="1" x14ac:dyDescent="0.25">
      <c r="A33" s="20" t="s">
        <v>35</v>
      </c>
      <c r="B33" s="20"/>
      <c r="C33" s="8">
        <f>SUM(C34:C42)</f>
        <v>68680769</v>
      </c>
      <c r="D33" s="8">
        <f>SUM(D34:D42)</f>
        <v>2721114</v>
      </c>
      <c r="E33" s="8">
        <f>SUM(E34:E42)</f>
        <v>71401883</v>
      </c>
      <c r="F33" s="8">
        <f>SUM(F34:F42)</f>
        <v>50750812</v>
      </c>
      <c r="G33" s="8">
        <f>SUM(G34:G42)</f>
        <v>49115680</v>
      </c>
      <c r="H33" s="8">
        <f>SUM(E33-F33)</f>
        <v>20651071</v>
      </c>
    </row>
    <row r="34" spans="1:8" s="13" customFormat="1" ht="12.75" customHeight="1" x14ac:dyDescent="0.25">
      <c r="A34" s="10"/>
      <c r="B34" s="11" t="s">
        <v>36</v>
      </c>
      <c r="C34" s="12">
        <v>5376813</v>
      </c>
      <c r="D34" s="12">
        <v>-353322</v>
      </c>
      <c r="E34" s="12">
        <f t="shared" si="3"/>
        <v>5023491</v>
      </c>
      <c r="F34" s="12">
        <v>3222720</v>
      </c>
      <c r="G34" s="12">
        <v>3179494</v>
      </c>
      <c r="H34" s="12">
        <f t="shared" ref="H34:H42" si="4">E34-F34</f>
        <v>1800771</v>
      </c>
    </row>
    <row r="35" spans="1:8" s="13" customFormat="1" ht="12.75" customHeight="1" x14ac:dyDescent="0.25">
      <c r="A35" s="10"/>
      <c r="B35" s="11" t="s">
        <v>37</v>
      </c>
      <c r="C35" s="12">
        <v>11829040</v>
      </c>
      <c r="D35" s="12">
        <v>-1594927</v>
      </c>
      <c r="E35" s="12">
        <f t="shared" si="3"/>
        <v>10234113</v>
      </c>
      <c r="F35" s="12">
        <v>7264336</v>
      </c>
      <c r="G35" s="12">
        <v>7089026</v>
      </c>
      <c r="H35" s="12">
        <f t="shared" si="4"/>
        <v>2969777</v>
      </c>
    </row>
    <row r="36" spans="1:8" s="13" customFormat="1" ht="24" customHeight="1" x14ac:dyDescent="0.25">
      <c r="A36" s="10"/>
      <c r="B36" s="15" t="s">
        <v>38</v>
      </c>
      <c r="C36" s="12">
        <v>6818870</v>
      </c>
      <c r="D36" s="12">
        <v>-10249</v>
      </c>
      <c r="E36" s="12">
        <f t="shared" si="3"/>
        <v>6808621</v>
      </c>
      <c r="F36" s="12">
        <v>4654010</v>
      </c>
      <c r="G36" s="12">
        <v>4536622</v>
      </c>
      <c r="H36" s="12">
        <f t="shared" si="4"/>
        <v>2154611</v>
      </c>
    </row>
    <row r="37" spans="1:8" s="13" customFormat="1" ht="12.75" customHeight="1" x14ac:dyDescent="0.25">
      <c r="A37" s="10"/>
      <c r="B37" s="11" t="s">
        <v>39</v>
      </c>
      <c r="C37" s="12">
        <v>747476</v>
      </c>
      <c r="D37" s="12">
        <v>176389</v>
      </c>
      <c r="E37" s="12">
        <f t="shared" si="3"/>
        <v>923865</v>
      </c>
      <c r="F37" s="12">
        <v>684017</v>
      </c>
      <c r="G37" s="12">
        <v>684017</v>
      </c>
      <c r="H37" s="12">
        <f t="shared" si="4"/>
        <v>239848</v>
      </c>
    </row>
    <row r="38" spans="1:8" s="13" customFormat="1" ht="24" customHeight="1" x14ac:dyDescent="0.25">
      <c r="A38" s="10"/>
      <c r="B38" s="15" t="s">
        <v>40</v>
      </c>
      <c r="C38" s="12">
        <v>11870971</v>
      </c>
      <c r="D38" s="12">
        <v>1561254</v>
      </c>
      <c r="E38" s="12">
        <f t="shared" si="3"/>
        <v>13432225</v>
      </c>
      <c r="F38" s="12">
        <v>10985955</v>
      </c>
      <c r="G38" s="12">
        <v>10615047</v>
      </c>
      <c r="H38" s="12">
        <f t="shared" si="4"/>
        <v>2446270</v>
      </c>
    </row>
    <row r="39" spans="1:8" s="13" customFormat="1" ht="12.75" customHeight="1" x14ac:dyDescent="0.25">
      <c r="A39" s="10"/>
      <c r="B39" s="11" t="s">
        <v>41</v>
      </c>
      <c r="C39" s="12">
        <v>5100037</v>
      </c>
      <c r="D39" s="12">
        <v>2132968</v>
      </c>
      <c r="E39" s="12">
        <f t="shared" si="3"/>
        <v>7233005</v>
      </c>
      <c r="F39" s="12">
        <v>6095090</v>
      </c>
      <c r="G39" s="12">
        <v>5411448</v>
      </c>
      <c r="H39" s="12">
        <f t="shared" si="4"/>
        <v>1137915</v>
      </c>
    </row>
    <row r="40" spans="1:8" s="13" customFormat="1" ht="12.75" customHeight="1" x14ac:dyDescent="0.25">
      <c r="A40" s="10"/>
      <c r="B40" s="11" t="s">
        <v>42</v>
      </c>
      <c r="C40" s="12">
        <v>6214383</v>
      </c>
      <c r="D40" s="12">
        <v>171430</v>
      </c>
      <c r="E40" s="12">
        <f t="shared" si="3"/>
        <v>6385813</v>
      </c>
      <c r="F40" s="12">
        <v>3531442</v>
      </c>
      <c r="G40" s="12">
        <v>3460730</v>
      </c>
      <c r="H40" s="12">
        <f t="shared" si="4"/>
        <v>2854371</v>
      </c>
    </row>
    <row r="41" spans="1:8" s="13" customFormat="1" ht="12.75" customHeight="1" x14ac:dyDescent="0.25">
      <c r="A41" s="10"/>
      <c r="B41" s="11" t="s">
        <v>43</v>
      </c>
      <c r="C41" s="12">
        <v>12867681</v>
      </c>
      <c r="D41" s="12">
        <v>86071</v>
      </c>
      <c r="E41" s="12">
        <f t="shared" si="3"/>
        <v>12953752</v>
      </c>
      <c r="F41" s="12">
        <v>9401282</v>
      </c>
      <c r="G41" s="12">
        <v>9227336</v>
      </c>
      <c r="H41" s="12">
        <f t="shared" si="4"/>
        <v>3552470</v>
      </c>
    </row>
    <row r="42" spans="1:8" s="13" customFormat="1" ht="12.75" customHeight="1" x14ac:dyDescent="0.25">
      <c r="A42" s="10"/>
      <c r="B42" s="11" t="s">
        <v>44</v>
      </c>
      <c r="C42" s="12">
        <v>7855498</v>
      </c>
      <c r="D42" s="12">
        <v>551500</v>
      </c>
      <c r="E42" s="12">
        <f t="shared" si="3"/>
        <v>8406998</v>
      </c>
      <c r="F42" s="12">
        <v>4911960</v>
      </c>
      <c r="G42" s="12">
        <v>4911960</v>
      </c>
      <c r="H42" s="12">
        <f t="shared" si="4"/>
        <v>3495038</v>
      </c>
    </row>
    <row r="43" spans="1:8" s="6" customFormat="1" ht="3.75" customHeight="1" x14ac:dyDescent="0.25">
      <c r="A43" s="4"/>
      <c r="B43" s="4"/>
      <c r="C43" s="5"/>
      <c r="D43" s="5"/>
      <c r="E43" s="12"/>
      <c r="F43" s="5"/>
      <c r="G43" s="5"/>
      <c r="H43" s="5"/>
    </row>
    <row r="44" spans="1:8" s="10" customFormat="1" ht="27" customHeight="1" x14ac:dyDescent="0.25">
      <c r="A44" s="23" t="s">
        <v>45</v>
      </c>
      <c r="B44" s="23"/>
      <c r="C44" s="8">
        <f>SUM(C45:C48)</f>
        <v>0</v>
      </c>
      <c r="D44" s="8">
        <f>SUM(D45:D48)</f>
        <v>3269087</v>
      </c>
      <c r="E44" s="8">
        <f>SUM(E45:E48)</f>
        <v>3269087</v>
      </c>
      <c r="F44" s="8">
        <f>SUM(F45:F48)</f>
        <v>2998473</v>
      </c>
      <c r="G44" s="8">
        <f>SUM(G45:G48)</f>
        <v>2961875</v>
      </c>
      <c r="H44" s="8">
        <f>SUM(E44-F44)</f>
        <v>270614</v>
      </c>
    </row>
    <row r="45" spans="1:8" s="10" customFormat="1" ht="12" customHeight="1" x14ac:dyDescent="0.25">
      <c r="A45" s="11"/>
      <c r="B45" s="11" t="s">
        <v>46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</row>
    <row r="46" spans="1:8" s="13" customFormat="1" ht="12.75" customHeight="1" x14ac:dyDescent="0.25">
      <c r="A46" s="10"/>
      <c r="B46" s="11" t="s">
        <v>47</v>
      </c>
      <c r="C46" s="12">
        <v>0</v>
      </c>
      <c r="D46" s="12">
        <v>0</v>
      </c>
      <c r="E46" s="12">
        <f t="shared" si="3"/>
        <v>0</v>
      </c>
      <c r="F46" s="12">
        <v>0</v>
      </c>
      <c r="G46" s="12">
        <v>0</v>
      </c>
      <c r="H46" s="12">
        <f t="shared" ref="H46:H53" si="5">E46-F46</f>
        <v>0</v>
      </c>
    </row>
    <row r="47" spans="1:8" s="13" customFormat="1" ht="12.75" customHeight="1" x14ac:dyDescent="0.25">
      <c r="A47" s="10"/>
      <c r="B47" s="11" t="s">
        <v>48</v>
      </c>
      <c r="C47" s="12">
        <v>0</v>
      </c>
      <c r="D47" s="12">
        <v>1426087</v>
      </c>
      <c r="E47" s="12">
        <f t="shared" si="3"/>
        <v>1426087</v>
      </c>
      <c r="F47" s="12">
        <v>1413875</v>
      </c>
      <c r="G47" s="12">
        <v>1413875</v>
      </c>
      <c r="H47" s="12">
        <f t="shared" si="5"/>
        <v>12212</v>
      </c>
    </row>
    <row r="48" spans="1:8" s="13" customFormat="1" ht="12.75" customHeight="1" x14ac:dyDescent="0.25">
      <c r="A48" s="10"/>
      <c r="B48" s="11" t="s">
        <v>49</v>
      </c>
      <c r="C48" s="12">
        <v>0</v>
      </c>
      <c r="D48" s="12">
        <v>1843000</v>
      </c>
      <c r="E48" s="12">
        <f t="shared" si="3"/>
        <v>1843000</v>
      </c>
      <c r="F48" s="12">
        <v>1584598</v>
      </c>
      <c r="G48" s="12">
        <v>1548000</v>
      </c>
      <c r="H48" s="12">
        <f t="shared" si="5"/>
        <v>258402</v>
      </c>
    </row>
    <row r="49" spans="1:8" s="13" customFormat="1" ht="12.75" customHeight="1" x14ac:dyDescent="0.25">
      <c r="A49" s="10"/>
      <c r="B49" s="11" t="s">
        <v>50</v>
      </c>
      <c r="C49" s="12">
        <v>0</v>
      </c>
      <c r="D49" s="12">
        <v>0</v>
      </c>
      <c r="E49" s="12">
        <f t="shared" si="3"/>
        <v>0</v>
      </c>
      <c r="F49" s="12">
        <v>0</v>
      </c>
      <c r="G49" s="12">
        <v>0</v>
      </c>
      <c r="H49" s="12">
        <f t="shared" si="5"/>
        <v>0</v>
      </c>
    </row>
    <row r="50" spans="1:8" s="13" customFormat="1" ht="12.75" customHeight="1" x14ac:dyDescent="0.25">
      <c r="A50" s="10"/>
      <c r="B50" s="11" t="s">
        <v>51</v>
      </c>
      <c r="C50" s="12">
        <v>0</v>
      </c>
      <c r="D50" s="12">
        <v>0</v>
      </c>
      <c r="E50" s="12">
        <f t="shared" si="3"/>
        <v>0</v>
      </c>
      <c r="F50" s="12">
        <v>0</v>
      </c>
      <c r="G50" s="12">
        <v>0</v>
      </c>
      <c r="H50" s="12">
        <f t="shared" si="5"/>
        <v>0</v>
      </c>
    </row>
    <row r="51" spans="1:8" s="13" customFormat="1" ht="12.75" customHeight="1" x14ac:dyDescent="0.25">
      <c r="A51" s="10"/>
      <c r="B51" s="11" t="s">
        <v>52</v>
      </c>
      <c r="C51" s="12">
        <v>0</v>
      </c>
      <c r="D51" s="12">
        <v>0</v>
      </c>
      <c r="E51" s="12">
        <f t="shared" si="3"/>
        <v>0</v>
      </c>
      <c r="F51" s="12">
        <v>0</v>
      </c>
      <c r="G51" s="12">
        <v>0</v>
      </c>
      <c r="H51" s="12">
        <f t="shared" si="5"/>
        <v>0</v>
      </c>
    </row>
    <row r="52" spans="1:8" s="13" customFormat="1" ht="12.75" customHeight="1" x14ac:dyDescent="0.25">
      <c r="A52" s="10"/>
      <c r="B52" s="11" t="s">
        <v>53</v>
      </c>
      <c r="C52" s="12">
        <v>0</v>
      </c>
      <c r="D52" s="12">
        <v>0</v>
      </c>
      <c r="E52" s="12">
        <f t="shared" si="3"/>
        <v>0</v>
      </c>
      <c r="F52" s="12">
        <v>0</v>
      </c>
      <c r="G52" s="12">
        <v>0</v>
      </c>
      <c r="H52" s="12">
        <f t="shared" si="5"/>
        <v>0</v>
      </c>
    </row>
    <row r="53" spans="1:8" s="13" customFormat="1" ht="12.75" customHeight="1" x14ac:dyDescent="0.25">
      <c r="A53" s="10"/>
      <c r="B53" s="11" t="s">
        <v>54</v>
      </c>
      <c r="C53" s="12">
        <v>0</v>
      </c>
      <c r="D53" s="12">
        <v>0</v>
      </c>
      <c r="E53" s="12">
        <f t="shared" si="3"/>
        <v>0</v>
      </c>
      <c r="F53" s="12">
        <v>0</v>
      </c>
      <c r="G53" s="12">
        <v>0</v>
      </c>
      <c r="H53" s="12">
        <f t="shared" si="5"/>
        <v>0</v>
      </c>
    </row>
    <row r="54" spans="1:8" s="6" customFormat="1" ht="3" customHeight="1" x14ac:dyDescent="0.25">
      <c r="A54" s="4"/>
      <c r="B54" s="4"/>
      <c r="C54" s="5"/>
      <c r="D54" s="5"/>
      <c r="E54" s="12"/>
      <c r="F54" s="5"/>
      <c r="G54" s="5"/>
      <c r="H54" s="5"/>
    </row>
    <row r="55" spans="1:8" s="9" customFormat="1" ht="14.25" customHeight="1" x14ac:dyDescent="0.25">
      <c r="A55" s="20" t="s">
        <v>55</v>
      </c>
      <c r="B55" s="20"/>
      <c r="C55" s="8">
        <v>0</v>
      </c>
      <c r="D55" s="8">
        <f>SUM(D56:D64)</f>
        <v>4189438</v>
      </c>
      <c r="E55" s="8">
        <f>SUM(E56:E64)</f>
        <v>4189438</v>
      </c>
      <c r="F55" s="8">
        <f>SUM(F56:F64)</f>
        <v>2773136</v>
      </c>
      <c r="G55" s="8">
        <f>SUM(G56:G64)</f>
        <v>2552693</v>
      </c>
      <c r="H55" s="8">
        <f t="shared" ref="H55:H64" si="6">E55-F55</f>
        <v>1416302</v>
      </c>
    </row>
    <row r="56" spans="1:8" s="13" customFormat="1" ht="12.75" customHeight="1" x14ac:dyDescent="0.25">
      <c r="A56" s="10"/>
      <c r="B56" s="11" t="s">
        <v>56</v>
      </c>
      <c r="C56" s="12">
        <v>0</v>
      </c>
      <c r="D56" s="12">
        <v>2062348</v>
      </c>
      <c r="E56" s="12">
        <f t="shared" si="3"/>
        <v>2062348</v>
      </c>
      <c r="F56" s="12">
        <v>1642348</v>
      </c>
      <c r="G56" s="12">
        <v>1632468</v>
      </c>
      <c r="H56" s="12">
        <f t="shared" si="6"/>
        <v>420000</v>
      </c>
    </row>
    <row r="57" spans="1:8" s="13" customFormat="1" ht="12.75" customHeight="1" x14ac:dyDescent="0.25">
      <c r="A57" s="10"/>
      <c r="B57" s="11" t="s">
        <v>57</v>
      </c>
      <c r="C57" s="12">
        <v>0</v>
      </c>
      <c r="D57" s="12">
        <v>2931</v>
      </c>
      <c r="E57" s="12">
        <f t="shared" si="3"/>
        <v>2931</v>
      </c>
      <c r="F57" s="12">
        <v>2931</v>
      </c>
      <c r="G57" s="12">
        <v>2931</v>
      </c>
      <c r="H57" s="12">
        <f t="shared" si="6"/>
        <v>0</v>
      </c>
    </row>
    <row r="58" spans="1:8" s="13" customFormat="1" ht="12.75" customHeight="1" x14ac:dyDescent="0.25">
      <c r="A58" s="10"/>
      <c r="B58" s="11" t="s">
        <v>58</v>
      </c>
      <c r="C58" s="12">
        <v>0</v>
      </c>
      <c r="D58" s="12">
        <v>0</v>
      </c>
      <c r="E58" s="12">
        <f t="shared" si="3"/>
        <v>0</v>
      </c>
      <c r="F58" s="12">
        <v>0</v>
      </c>
      <c r="G58" s="12">
        <v>0</v>
      </c>
      <c r="H58" s="12">
        <f t="shared" si="6"/>
        <v>0</v>
      </c>
    </row>
    <row r="59" spans="1:8" s="13" customFormat="1" ht="12.75" customHeight="1" x14ac:dyDescent="0.25">
      <c r="A59" s="10"/>
      <c r="B59" s="11" t="s">
        <v>59</v>
      </c>
      <c r="C59" s="12">
        <v>0</v>
      </c>
      <c r="D59" s="12">
        <v>1543300</v>
      </c>
      <c r="E59" s="12">
        <f t="shared" si="3"/>
        <v>1543300</v>
      </c>
      <c r="F59" s="12">
        <v>728300</v>
      </c>
      <c r="G59" s="12">
        <v>728300</v>
      </c>
      <c r="H59" s="12">
        <f t="shared" si="6"/>
        <v>815000</v>
      </c>
    </row>
    <row r="60" spans="1:8" s="13" customFormat="1" ht="12.75" customHeight="1" x14ac:dyDescent="0.25">
      <c r="A60" s="10"/>
      <c r="B60" s="11" t="s">
        <v>60</v>
      </c>
      <c r="C60" s="12">
        <v>0</v>
      </c>
      <c r="D60" s="12">
        <v>0</v>
      </c>
      <c r="E60" s="12">
        <f t="shared" si="3"/>
        <v>0</v>
      </c>
      <c r="F60" s="12">
        <v>0</v>
      </c>
      <c r="G60" s="12">
        <v>0</v>
      </c>
      <c r="H60" s="12">
        <f t="shared" si="6"/>
        <v>0</v>
      </c>
    </row>
    <row r="61" spans="1:8" s="13" customFormat="1" ht="12.75" customHeight="1" x14ac:dyDescent="0.25">
      <c r="A61" s="10"/>
      <c r="B61" s="11" t="s">
        <v>61</v>
      </c>
      <c r="C61" s="12">
        <v>0</v>
      </c>
      <c r="D61" s="12">
        <v>354800</v>
      </c>
      <c r="E61" s="12">
        <f t="shared" si="3"/>
        <v>354800</v>
      </c>
      <c r="F61" s="12">
        <v>354800</v>
      </c>
      <c r="G61" s="12">
        <v>144237</v>
      </c>
      <c r="H61" s="12">
        <f t="shared" si="6"/>
        <v>0</v>
      </c>
    </row>
    <row r="62" spans="1:8" s="13" customFormat="1" ht="12.75" customHeight="1" x14ac:dyDescent="0.25">
      <c r="A62" s="10"/>
      <c r="B62" s="11" t="s">
        <v>62</v>
      </c>
      <c r="C62" s="12">
        <v>0</v>
      </c>
      <c r="D62" s="12">
        <v>0</v>
      </c>
      <c r="E62" s="12">
        <f t="shared" si="3"/>
        <v>0</v>
      </c>
      <c r="F62" s="12">
        <v>0</v>
      </c>
      <c r="G62" s="12">
        <v>0</v>
      </c>
      <c r="H62" s="12">
        <f t="shared" si="6"/>
        <v>0</v>
      </c>
    </row>
    <row r="63" spans="1:8" s="13" customFormat="1" ht="12.75" customHeight="1" x14ac:dyDescent="0.25">
      <c r="A63" s="10"/>
      <c r="B63" s="11" t="s">
        <v>63</v>
      </c>
      <c r="C63" s="12">
        <v>0</v>
      </c>
      <c r="D63" s="12">
        <v>0</v>
      </c>
      <c r="E63" s="12">
        <f t="shared" si="3"/>
        <v>0</v>
      </c>
      <c r="F63" s="12">
        <v>0</v>
      </c>
      <c r="G63" s="12">
        <v>0</v>
      </c>
      <c r="H63" s="12">
        <f t="shared" si="6"/>
        <v>0</v>
      </c>
    </row>
    <row r="64" spans="1:8" s="13" customFormat="1" ht="12.75" customHeight="1" x14ac:dyDescent="0.25">
      <c r="A64" s="10"/>
      <c r="B64" s="11" t="s">
        <v>64</v>
      </c>
      <c r="C64" s="12">
        <v>0</v>
      </c>
      <c r="D64" s="12">
        <v>226059</v>
      </c>
      <c r="E64" s="12">
        <f t="shared" si="3"/>
        <v>226059</v>
      </c>
      <c r="F64" s="12">
        <v>44757</v>
      </c>
      <c r="G64" s="12">
        <v>44757</v>
      </c>
      <c r="H64" s="12">
        <f t="shared" si="6"/>
        <v>181302</v>
      </c>
    </row>
    <row r="65" spans="1:9" ht="3.75" customHeight="1" x14ac:dyDescent="0.25">
      <c r="I65" s="16"/>
    </row>
    <row r="66" spans="1:9" s="9" customFormat="1" ht="14.25" customHeight="1" x14ac:dyDescent="0.25">
      <c r="A66" s="20" t="s">
        <v>65</v>
      </c>
      <c r="B66" s="20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</row>
    <row r="67" spans="1:9" s="13" customFormat="1" ht="12.75" customHeight="1" x14ac:dyDescent="0.25">
      <c r="A67" s="10"/>
      <c r="B67" s="11" t="s">
        <v>66</v>
      </c>
      <c r="C67" s="12">
        <v>0</v>
      </c>
      <c r="D67" s="12">
        <v>0</v>
      </c>
      <c r="E67" s="12">
        <f t="shared" ref="E67" si="7">C67+D67</f>
        <v>0</v>
      </c>
      <c r="F67" s="12">
        <v>0</v>
      </c>
      <c r="G67" s="12">
        <v>0</v>
      </c>
      <c r="H67" s="12">
        <f t="shared" ref="H67" si="8">E67-F67</f>
        <v>0</v>
      </c>
    </row>
    <row r="68" spans="1:9" s="13" customFormat="1" ht="12.75" customHeight="1" x14ac:dyDescent="0.25">
      <c r="A68" s="10"/>
      <c r="B68" s="11" t="s">
        <v>67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</row>
    <row r="69" spans="1:9" s="13" customFormat="1" ht="12.75" customHeight="1" x14ac:dyDescent="0.25">
      <c r="A69" s="10"/>
      <c r="B69" s="11" t="s">
        <v>68</v>
      </c>
      <c r="C69" s="12">
        <v>0</v>
      </c>
      <c r="D69" s="12">
        <v>0</v>
      </c>
      <c r="E69" s="12">
        <f t="shared" si="3"/>
        <v>0</v>
      </c>
      <c r="F69" s="12">
        <v>0</v>
      </c>
      <c r="G69" s="12">
        <v>0</v>
      </c>
      <c r="H69" s="12">
        <f t="shared" ref="H69" si="9">E69-F69</f>
        <v>0</v>
      </c>
    </row>
    <row r="70" spans="1:9" ht="3.75" customHeight="1" x14ac:dyDescent="0.25">
      <c r="A70" s="17"/>
      <c r="B70" s="17"/>
      <c r="C70" s="17"/>
      <c r="D70" s="17"/>
      <c r="E70" s="17"/>
      <c r="F70" s="17"/>
      <c r="G70" s="17"/>
      <c r="H70" s="17"/>
      <c r="I70" s="16"/>
    </row>
    <row r="71" spans="1:9" s="9" customFormat="1" ht="14.25" customHeight="1" x14ac:dyDescent="0.25">
      <c r="A71" s="20" t="s">
        <v>69</v>
      </c>
      <c r="B71" s="20"/>
      <c r="C71" s="8">
        <f>SUM(C72:C78)</f>
        <v>2243650</v>
      </c>
      <c r="D71" s="8">
        <f t="shared" ref="D71" si="10">E71-C71</f>
        <v>-2243649.81</v>
      </c>
      <c r="E71" s="8">
        <f>SUM(E72:E78)</f>
        <v>0.18999999994412065</v>
      </c>
      <c r="F71" s="8">
        <v>0</v>
      </c>
      <c r="G71" s="8">
        <v>0</v>
      </c>
      <c r="H71" s="8">
        <f>SUM(E71-F71)</f>
        <v>0.18999999994412065</v>
      </c>
    </row>
    <row r="72" spans="1:9" s="13" customFormat="1" ht="12.75" customHeight="1" x14ac:dyDescent="0.25">
      <c r="A72" s="10"/>
      <c r="B72" s="11" t="s">
        <v>70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</row>
    <row r="73" spans="1:9" s="13" customFormat="1" ht="12.75" customHeight="1" x14ac:dyDescent="0.25">
      <c r="A73" s="10"/>
      <c r="B73" s="11" t="s">
        <v>71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</row>
    <row r="74" spans="1:9" s="13" customFormat="1" ht="12.75" customHeight="1" x14ac:dyDescent="0.25">
      <c r="A74" s="10"/>
      <c r="B74" s="11" t="s">
        <v>72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</row>
    <row r="75" spans="1:9" s="13" customFormat="1" ht="12.75" customHeight="1" x14ac:dyDescent="0.25">
      <c r="A75" s="10"/>
      <c r="B75" s="11" t="s">
        <v>73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</row>
    <row r="76" spans="1:9" s="13" customFormat="1" ht="12.75" customHeight="1" x14ac:dyDescent="0.25">
      <c r="A76" s="10"/>
      <c r="B76" s="11" t="s">
        <v>74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</row>
    <row r="77" spans="1:9" s="13" customFormat="1" ht="12.75" customHeight="1" x14ac:dyDescent="0.25">
      <c r="A77" s="10"/>
      <c r="B77" s="11" t="s">
        <v>75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</row>
    <row r="78" spans="1:9" s="13" customFormat="1" ht="24" customHeight="1" x14ac:dyDescent="0.25">
      <c r="A78" s="10"/>
      <c r="B78" s="15" t="s">
        <v>76</v>
      </c>
      <c r="C78" s="12">
        <v>2243650</v>
      </c>
      <c r="D78" s="12">
        <v>-2243649.81</v>
      </c>
      <c r="E78" s="12">
        <f t="shared" ref="E78" si="11">C78+D78</f>
        <v>0.18999999994412065</v>
      </c>
      <c r="F78" s="12">
        <v>0</v>
      </c>
      <c r="G78" s="12">
        <v>0</v>
      </c>
      <c r="H78" s="12">
        <f t="shared" ref="H78" si="12">E78-F78</f>
        <v>0.18999999994412065</v>
      </c>
    </row>
    <row r="79" spans="1:9" ht="3.75" customHeight="1" x14ac:dyDescent="0.25">
      <c r="I79" s="16"/>
    </row>
    <row r="80" spans="1:9" s="9" customFormat="1" ht="14.25" customHeight="1" x14ac:dyDescent="0.25">
      <c r="A80" s="20" t="s">
        <v>77</v>
      </c>
      <c r="B80" s="20"/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</row>
    <row r="81" spans="1:9" s="13" customFormat="1" ht="12.75" customHeight="1" x14ac:dyDescent="0.25">
      <c r="A81" s="10"/>
      <c r="B81" s="11" t="s">
        <v>78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</row>
    <row r="82" spans="1:9" s="13" customFormat="1" ht="12.75" customHeight="1" x14ac:dyDescent="0.25">
      <c r="A82" s="10"/>
      <c r="B82" s="11" t="s">
        <v>79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</row>
    <row r="83" spans="1:9" s="13" customFormat="1" ht="12.75" customHeight="1" x14ac:dyDescent="0.25">
      <c r="A83" s="10"/>
      <c r="B83" s="11" t="s">
        <v>80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</row>
    <row r="84" spans="1:9" ht="3.75" customHeight="1" x14ac:dyDescent="0.25">
      <c r="I84" s="16"/>
    </row>
    <row r="85" spans="1:9" s="9" customFormat="1" ht="14.25" customHeight="1" x14ac:dyDescent="0.25">
      <c r="A85" s="20" t="s">
        <v>81</v>
      </c>
      <c r="B85" s="20"/>
      <c r="C85" s="8">
        <f>SUM(C86:C92)</f>
        <v>0</v>
      </c>
      <c r="D85" s="8">
        <f>SUM(D86:D92)</f>
        <v>0</v>
      </c>
      <c r="E85" s="8">
        <f t="shared" ref="E85:G85" si="13">SUM(E86:E92)</f>
        <v>0</v>
      </c>
      <c r="F85" s="8">
        <f t="shared" si="13"/>
        <v>0</v>
      </c>
      <c r="G85" s="8">
        <f t="shared" si="13"/>
        <v>0</v>
      </c>
      <c r="H85" s="8">
        <f>SUM(E85-F85)</f>
        <v>0</v>
      </c>
    </row>
    <row r="86" spans="1:9" s="9" customFormat="1" ht="14.25" customHeight="1" x14ac:dyDescent="0.25">
      <c r="A86" s="10"/>
      <c r="B86" s="11" t="s">
        <v>82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</row>
    <row r="87" spans="1:9" s="9" customFormat="1" ht="14.25" customHeight="1" x14ac:dyDescent="0.25">
      <c r="A87" s="10"/>
      <c r="B87" s="11" t="s">
        <v>83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</row>
    <row r="88" spans="1:9" s="9" customFormat="1" ht="14.25" customHeight="1" x14ac:dyDescent="0.25">
      <c r="A88" s="10"/>
      <c r="B88" s="11" t="s">
        <v>84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</row>
    <row r="89" spans="1:9" s="9" customFormat="1" ht="14.25" customHeight="1" x14ac:dyDescent="0.25">
      <c r="A89" s="10"/>
      <c r="B89" s="11" t="s">
        <v>85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</row>
    <row r="90" spans="1:9" s="9" customFormat="1" ht="14.25" customHeight="1" x14ac:dyDescent="0.25">
      <c r="A90" s="10"/>
      <c r="B90" s="11" t="s">
        <v>86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</row>
    <row r="91" spans="1:9" s="9" customFormat="1" ht="14.25" customHeight="1" x14ac:dyDescent="0.25">
      <c r="A91" s="10"/>
      <c r="B91" s="11" t="s">
        <v>87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</row>
    <row r="92" spans="1:9" s="13" customFormat="1" ht="14.25" customHeight="1" x14ac:dyDescent="0.25">
      <c r="A92" s="10"/>
      <c r="B92" s="11" t="s">
        <v>88</v>
      </c>
      <c r="C92" s="12">
        <v>0</v>
      </c>
      <c r="D92" s="12">
        <v>0</v>
      </c>
      <c r="E92" s="12">
        <f t="shared" ref="E92" si="14">C92+D92</f>
        <v>0</v>
      </c>
      <c r="F92" s="12">
        <v>0</v>
      </c>
      <c r="G92" s="12">
        <v>0</v>
      </c>
      <c r="H92" s="12">
        <f t="shared" ref="H92" si="15">E92-F92</f>
        <v>0</v>
      </c>
    </row>
    <row r="93" spans="1:9" s="16" customFormat="1" ht="2.25" customHeight="1" x14ac:dyDescent="0.2">
      <c r="A93" s="17"/>
      <c r="B93" s="17"/>
      <c r="C93" s="17"/>
      <c r="D93" s="17"/>
      <c r="E93" s="17"/>
      <c r="F93" s="17"/>
      <c r="G93" s="17"/>
      <c r="H93" s="17"/>
    </row>
    <row r="94" spans="1:9" s="16" customFormat="1" ht="13.5" customHeight="1" x14ac:dyDescent="0.2">
      <c r="A94" s="21" t="s">
        <v>89</v>
      </c>
      <c r="B94" s="21"/>
      <c r="C94" s="22"/>
      <c r="D94" s="22"/>
      <c r="E94" s="22"/>
      <c r="F94" s="22"/>
      <c r="G94" s="22"/>
      <c r="H94" s="22"/>
    </row>
    <row r="96" spans="1:9" x14ac:dyDescent="0.25">
      <c r="C96" s="18"/>
      <c r="D96" s="18"/>
      <c r="E96" s="18"/>
      <c r="F96" s="18"/>
      <c r="G96" s="18"/>
      <c r="H96" s="19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</sheetData>
  <mergeCells count="20">
    <mergeCell ref="A22:B22"/>
    <mergeCell ref="A1:H1"/>
    <mergeCell ref="A2:H2"/>
    <mergeCell ref="A3:H3"/>
    <mergeCell ref="A4:H4"/>
    <mergeCell ref="A5:H5"/>
    <mergeCell ref="A6:H6"/>
    <mergeCell ref="A7:B9"/>
    <mergeCell ref="C7:G7"/>
    <mergeCell ref="H7:H8"/>
    <mergeCell ref="A11:B11"/>
    <mergeCell ref="A13:B13"/>
    <mergeCell ref="A85:B85"/>
    <mergeCell ref="A94:H94"/>
    <mergeCell ref="A33:B33"/>
    <mergeCell ref="A44:B44"/>
    <mergeCell ref="A55:B55"/>
    <mergeCell ref="A66:B66"/>
    <mergeCell ref="A71:B71"/>
    <mergeCell ref="A80:B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2022-10-20T17:54:47Z</dcterms:created>
  <dcterms:modified xsi:type="dcterms:W3CDTF">2022-10-20T17:59:53Z</dcterms:modified>
</cp:coreProperties>
</file>