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EFE'!$A$1:$E$79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6" i="1"/>
  <c r="D65" i="1" s="1"/>
  <c r="E65" i="1"/>
  <c r="E64" i="1" s="1"/>
  <c r="D64" i="1"/>
  <c r="E59" i="1"/>
  <c r="D59" i="1"/>
  <c r="E58" i="1"/>
  <c r="E70" i="1" s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E10" i="1"/>
  <c r="E40" i="1" s="1"/>
  <c r="E72" i="1" s="1"/>
  <c r="A4" i="1"/>
  <c r="D40" i="1" l="1"/>
  <c r="D72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<sst xmlns="http://schemas.openxmlformats.org/spreadsheetml/2006/main" count="63" uniqueCount="55">
  <si>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</si>
  <si>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EJECUTIVO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</si>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</sst>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3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al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14116925998</v>
          </cell>
          <cell r="C14">
            <v>7716703306</v>
          </cell>
        </row>
      </sheetData>
      <sheetData sheetId="1">
        <row r="11">
          <cell r="D11">
            <v>1694147880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1466199904</v>
          </cell>
        </row>
        <row r="15">
          <cell r="D15">
            <v>517044461</v>
          </cell>
        </row>
        <row r="16">
          <cell r="D16">
            <v>1139739469</v>
          </cell>
        </row>
        <row r="17">
          <cell r="D17">
            <v>88221500</v>
          </cell>
        </row>
        <row r="20">
          <cell r="D20">
            <v>76348982848</v>
          </cell>
        </row>
        <row r="21">
          <cell r="D21">
            <v>6473360715</v>
          </cell>
        </row>
        <row r="23">
          <cell r="D23">
            <v>302443</v>
          </cell>
        </row>
        <row r="36">
          <cell r="D36">
            <v>22117835479</v>
          </cell>
        </row>
        <row r="37">
          <cell r="D37">
            <v>570989109</v>
          </cell>
        </row>
        <row r="38">
          <cell r="D38">
            <v>1196845107</v>
          </cell>
        </row>
        <row r="40">
          <cell r="D40">
            <v>1270583</v>
          </cell>
        </row>
        <row r="41">
          <cell r="D41">
            <v>100410396</v>
          </cell>
        </row>
        <row r="42">
          <cell r="D42">
            <v>262568019</v>
          </cell>
        </row>
        <row r="43">
          <cell r="D43">
            <v>436065657</v>
          </cell>
        </row>
        <row r="44">
          <cell r="D44">
            <v>1226308806</v>
          </cell>
        </row>
        <row r="45">
          <cell r="D45">
            <v>42167532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6963844827</v>
          </cell>
        </row>
        <row r="51">
          <cell r="D51">
            <v>14903609569</v>
          </cell>
        </row>
        <row r="52">
          <cell r="D52">
            <v>0</v>
          </cell>
        </row>
        <row r="53">
          <cell r="D53">
            <v>836292906</v>
          </cell>
        </row>
        <row r="59">
          <cell r="D59">
            <v>1305707280</v>
          </cell>
        </row>
      </sheetData>
      <sheetData sheetId="2"/>
      <sheetData sheetId="3">
        <row r="4">
          <cell r="A4" t="str">
            <v>DEL 1 DE ENERO AL 30 DE SEPTIEMBRE DE 2022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79"/>
  <sheetViews>
    <sheetView showGridLines="0" tabSelected="1" topLeftCell="A52" workbookViewId="0">
      <selection activeCell="B103" sqref="B103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5" width="20.7109375" style="3" customWidth="1"/>
    <col min="6" max="6" width="11.42578125" style="58"/>
    <col min="7" max="7" width="11.42578125" style="6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30 DE SEPTIEMBRE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87727999220</v>
      </c>
      <c r="E10" s="19">
        <f>SUM(E11:E20)</f>
        <v>103789189269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1694147880</v>
      </c>
      <c r="E11" s="21">
        <v>1840060347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1466199904</v>
      </c>
      <c r="E14" s="21">
        <v>1561977154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517044461</v>
      </c>
      <c r="E15" s="21">
        <v>359659862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1139739469</v>
      </c>
      <c r="E16" s="21">
        <v>1302751867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88221500</v>
      </c>
      <c r="E17" s="21">
        <v>106291729</v>
      </c>
    </row>
    <row r="18" spans="1:7" s="2" customFormat="1" ht="12" customHeight="1" x14ac:dyDescent="0.2">
      <c r="A18" s="22"/>
      <c r="B18" s="22"/>
      <c r="C18" s="23" t="s">
        <v>16</v>
      </c>
      <c r="D18" s="21">
        <f>SUM('[1]2EA'!D20)</f>
        <v>76348982848</v>
      </c>
      <c r="E18" s="24">
        <v>89850662232</v>
      </c>
    </row>
    <row r="19" spans="1:7" s="2" customFormat="1" ht="12.75" x14ac:dyDescent="0.2">
      <c r="A19" s="22"/>
      <c r="B19" s="22"/>
      <c r="C19" s="25" t="s">
        <v>17</v>
      </c>
      <c r="D19" s="21">
        <f>SUM('[1]2EA'!D21)</f>
        <v>6473360715</v>
      </c>
      <c r="E19" s="24">
        <v>8767472515</v>
      </c>
    </row>
    <row r="20" spans="1:7" s="27" customFormat="1" ht="12.75" x14ac:dyDescent="0.2">
      <c r="A20" s="22"/>
      <c r="B20" s="22"/>
      <c r="C20" s="25" t="s">
        <v>18</v>
      </c>
      <c r="D20" s="26">
        <f>SUM('[1]2EA'!D23)</f>
        <v>302443</v>
      </c>
      <c r="E20" s="26">
        <v>313563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49127622364</v>
      </c>
      <c r="E22" s="19">
        <f>SUM(E23:E38)</f>
        <v>64799966502</v>
      </c>
    </row>
    <row r="23" spans="1:7" s="10" customFormat="1" ht="12.75" x14ac:dyDescent="0.25">
      <c r="A23" s="22"/>
      <c r="B23" s="22"/>
      <c r="C23" s="25" t="s">
        <v>20</v>
      </c>
      <c r="D23" s="24">
        <f>SUM('[1]2EA'!D36)</f>
        <v>22117835479</v>
      </c>
      <c r="E23" s="24">
        <v>33235238186</v>
      </c>
    </row>
    <row r="24" spans="1:7" s="10" customFormat="1" ht="12.75" x14ac:dyDescent="0.25">
      <c r="A24" s="22"/>
      <c r="B24" s="22"/>
      <c r="C24" s="25" t="s">
        <v>21</v>
      </c>
      <c r="D24" s="24">
        <f>SUM('[1]2EA'!D37)</f>
        <v>570989109</v>
      </c>
      <c r="E24" s="24">
        <v>980315076</v>
      </c>
    </row>
    <row r="25" spans="1:7" s="10" customFormat="1" ht="12.75" x14ac:dyDescent="0.25">
      <c r="A25" s="22"/>
      <c r="B25" s="22"/>
      <c r="C25" s="25" t="s">
        <v>22</v>
      </c>
      <c r="D25" s="24">
        <f>SUM('[1]2EA'!D38)</f>
        <v>1196845107</v>
      </c>
      <c r="E25" s="24">
        <v>1997292027</v>
      </c>
    </row>
    <row r="26" spans="1:7" s="2" customFormat="1" ht="12.75" x14ac:dyDescent="0.2">
      <c r="A26" s="29"/>
      <c r="B26" s="29"/>
      <c r="C26" s="25" t="s">
        <v>23</v>
      </c>
      <c r="D26" s="26">
        <f>SUM('[1]2EA'!D40)</f>
        <v>1270583</v>
      </c>
      <c r="E26" s="26">
        <v>124274784</v>
      </c>
    </row>
    <row r="27" spans="1:7" s="2" customFormat="1" ht="12.75" x14ac:dyDescent="0.2">
      <c r="A27" s="29"/>
      <c r="B27" s="29"/>
      <c r="C27" s="25" t="s">
        <v>24</v>
      </c>
      <c r="D27" s="26">
        <f>SUM('[1]2EA'!D41)</f>
        <v>100410396</v>
      </c>
      <c r="E27" s="26">
        <v>118116684</v>
      </c>
    </row>
    <row r="28" spans="1:7" s="2" customFormat="1" ht="12.75" x14ac:dyDescent="0.2">
      <c r="A28" s="29"/>
      <c r="B28" s="29"/>
      <c r="C28" s="25" t="s">
        <v>25</v>
      </c>
      <c r="D28" s="26">
        <f>SUM('[1]2EA'!D42)</f>
        <v>262568019</v>
      </c>
      <c r="E28" s="26">
        <v>285873827</v>
      </c>
    </row>
    <row r="29" spans="1:7" s="2" customFormat="1" ht="12.75" x14ac:dyDescent="0.2">
      <c r="A29" s="29"/>
      <c r="B29" s="29"/>
      <c r="C29" s="25" t="s">
        <v>26</v>
      </c>
      <c r="D29" s="26">
        <f>SUM('[1]2EA'!D43)</f>
        <v>436065657</v>
      </c>
      <c r="E29" s="26">
        <v>679103381</v>
      </c>
    </row>
    <row r="30" spans="1:7" s="2" customFormat="1" ht="12.75" x14ac:dyDescent="0.2">
      <c r="A30" s="29"/>
      <c r="B30" s="29"/>
      <c r="C30" s="25" t="s">
        <v>27</v>
      </c>
      <c r="D30" s="26">
        <f>SUM('[1]2EA'!D44)</f>
        <v>1226308806</v>
      </c>
      <c r="E30" s="26">
        <v>2001410545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SUM('[1]2EA'!D45)</f>
        <v>42167532</v>
      </c>
      <c r="E31" s="26">
        <v>44344334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SUM('[1]2EA'!D46)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SUM('[1]2EA'!D47)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SUM('[1]2EA'!D48)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SUM('[1]2EA'!D50)</f>
        <v>6963844827</v>
      </c>
      <c r="E35" s="26">
        <v>7493151570</v>
      </c>
    </row>
    <row r="36" spans="1:7" s="2" customFormat="1" ht="12.75" x14ac:dyDescent="0.2">
      <c r="A36" s="29"/>
      <c r="B36" s="29"/>
      <c r="C36" s="25" t="s">
        <v>33</v>
      </c>
      <c r="D36" s="26">
        <f>SUM('[1]2EA'!D51)</f>
        <v>14903609569</v>
      </c>
      <c r="E36" s="26">
        <v>16166205229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SUM('[1]2EA'!D52)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SUM('[1]2EA'!D59)</f>
        <v>1305707280</v>
      </c>
      <c r="E38" s="26">
        <v>1674640859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38600376856</v>
      </c>
      <c r="E40" s="34">
        <f>SUM(E10-E22)</f>
        <v>38989222767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11267900251</v>
      </c>
      <c r="E44" s="19">
        <f>SUM(E45:E47)</f>
        <v>4270965043</v>
      </c>
    </row>
    <row r="45" spans="1:7" s="2" customFormat="1" ht="12.75" x14ac:dyDescent="0.2">
      <c r="A45" s="37"/>
      <c r="B45" s="37"/>
      <c r="C45" s="37" t="s">
        <v>38</v>
      </c>
      <c r="D45" s="26">
        <v>30281667</v>
      </c>
      <c r="E45" s="21">
        <v>355022174</v>
      </c>
      <c r="F45" s="38"/>
      <c r="G45" s="38"/>
    </row>
    <row r="46" spans="1:7" s="2" customFormat="1" ht="12.75" x14ac:dyDescent="0.2">
      <c r="A46" s="37"/>
      <c r="B46" s="37"/>
      <c r="C46" s="37" t="s">
        <v>39</v>
      </c>
      <c r="D46" s="26">
        <v>291261052</v>
      </c>
      <c r="E46" s="26">
        <v>21378863</v>
      </c>
      <c r="F46" s="39"/>
      <c r="G46" s="39"/>
    </row>
    <row r="47" spans="1:7" s="2" customFormat="1" ht="12.75" x14ac:dyDescent="0.2">
      <c r="A47" s="37"/>
      <c r="B47" s="37"/>
      <c r="C47" s="37" t="s">
        <v>40</v>
      </c>
      <c r="D47" s="26">
        <v>10946357532</v>
      </c>
      <c r="E47" s="26">
        <v>3894564006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42521138063</v>
      </c>
      <c r="E49" s="19">
        <f>SUM(E50:E52)</f>
        <v>42877774727</v>
      </c>
    </row>
    <row r="50" spans="1:7" s="2" customFormat="1" ht="12.75" x14ac:dyDescent="0.2">
      <c r="A50" s="37"/>
      <c r="B50" s="37"/>
      <c r="C50" s="37" t="s">
        <v>38</v>
      </c>
      <c r="D50" s="26">
        <v>572137075</v>
      </c>
      <c r="E50" s="26">
        <v>1050408375</v>
      </c>
    </row>
    <row r="51" spans="1:7" s="2" customFormat="1" ht="12.75" x14ac:dyDescent="0.2">
      <c r="A51" s="37"/>
      <c r="B51" s="37"/>
      <c r="C51" s="37" t="s">
        <v>39</v>
      </c>
      <c r="D51" s="26">
        <v>109262130</v>
      </c>
      <c r="E51" s="26">
        <v>168767425</v>
      </c>
    </row>
    <row r="52" spans="1:7" s="2" customFormat="1" ht="12.75" x14ac:dyDescent="0.2">
      <c r="A52" s="37"/>
      <c r="B52" s="37"/>
      <c r="C52" s="37" t="s">
        <v>41</v>
      </c>
      <c r="D52" s="26">
        <v>41839738858</v>
      </c>
      <c r="E52" s="26">
        <v>41658598927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-31253237812</v>
      </c>
      <c r="E54" s="34">
        <f>SUM(E44-E49)</f>
        <v>-38606809684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SUM(D60:D62)</f>
        <v>685611671</v>
      </c>
      <c r="E58" s="19">
        <f>SUM(E60:E62)</f>
        <v>199755231</v>
      </c>
    </row>
    <row r="59" spans="1:7" s="2" customFormat="1" ht="12.75" x14ac:dyDescent="0.2">
      <c r="B59" s="37"/>
      <c r="C59" s="37" t="s">
        <v>44</v>
      </c>
      <c r="D59" s="42">
        <f>SUM(D60)</f>
        <v>-173692690</v>
      </c>
      <c r="E59" s="42">
        <f>SUM(E60:E60)</f>
        <v>-302784449</v>
      </c>
    </row>
    <row r="60" spans="1:7" s="2" customFormat="1" ht="12.75" x14ac:dyDescent="0.2">
      <c r="B60" s="28"/>
      <c r="C60" s="37" t="s">
        <v>45</v>
      </c>
      <c r="D60" s="26">
        <v>-173692690</v>
      </c>
      <c r="E60" s="26">
        <v>-302784449</v>
      </c>
    </row>
    <row r="61" spans="1:7" s="2" customFormat="1" ht="12.75" x14ac:dyDescent="0.2">
      <c r="B61" s="28"/>
      <c r="C61" s="37" t="s">
        <v>46</v>
      </c>
      <c r="D61" s="26">
        <v>0</v>
      </c>
      <c r="E61" s="26">
        <v>0</v>
      </c>
    </row>
    <row r="62" spans="1:7" s="2" customFormat="1" ht="12.75" x14ac:dyDescent="0.2">
      <c r="B62" s="37"/>
      <c r="C62" s="37" t="s">
        <v>47</v>
      </c>
      <c r="D62" s="26">
        <v>859304361</v>
      </c>
      <c r="E62" s="26">
        <v>502539680</v>
      </c>
    </row>
    <row r="63" spans="1:7" s="2" customFormat="1" ht="5.0999999999999996" customHeight="1" x14ac:dyDescent="0.2">
      <c r="B63" s="28"/>
      <c r="C63" s="28"/>
      <c r="D63" s="21"/>
      <c r="E63" s="21"/>
    </row>
    <row r="64" spans="1:7" s="2" customFormat="1" ht="12.75" x14ac:dyDescent="0.2">
      <c r="A64" s="18"/>
      <c r="B64" s="18" t="s">
        <v>19</v>
      </c>
      <c r="C64" s="18"/>
      <c r="D64" s="19">
        <f>SUM(D66:D68)</f>
        <v>1632528023</v>
      </c>
      <c r="E64" s="19">
        <f>E65+E68</f>
        <v>1586127739</v>
      </c>
    </row>
    <row r="65" spans="1:7" s="2" customFormat="1" ht="12.75" x14ac:dyDescent="0.2">
      <c r="A65" s="37"/>
      <c r="C65" s="37" t="s">
        <v>48</v>
      </c>
      <c r="D65" s="42">
        <f>SUM(D66:D66)</f>
        <v>836292906</v>
      </c>
      <c r="E65" s="42">
        <f>SUM(E66:E66)</f>
        <v>801271124</v>
      </c>
    </row>
    <row r="66" spans="1:7" s="2" customFormat="1" ht="12.75" x14ac:dyDescent="0.2">
      <c r="A66" s="28"/>
      <c r="B66" s="28"/>
      <c r="C66" s="37" t="s">
        <v>45</v>
      </c>
      <c r="D66" s="26">
        <f>SUM('[1]2EA'!D53)</f>
        <v>836292906</v>
      </c>
      <c r="E66" s="26">
        <v>801271124</v>
      </c>
    </row>
    <row r="67" spans="1:7" s="2" customFormat="1" ht="12.75" x14ac:dyDescent="0.2">
      <c r="B67" s="28"/>
      <c r="C67" s="37" t="s">
        <v>46</v>
      </c>
      <c r="D67" s="26">
        <v>0</v>
      </c>
      <c r="E67" s="26">
        <v>0</v>
      </c>
    </row>
    <row r="68" spans="1:7" s="2" customFormat="1" ht="12.75" x14ac:dyDescent="0.2">
      <c r="A68" s="37"/>
      <c r="B68" s="37"/>
      <c r="C68" s="37" t="s">
        <v>49</v>
      </c>
      <c r="D68" s="26">
        <v>796235117</v>
      </c>
      <c r="E68" s="26">
        <v>784856615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50</v>
      </c>
      <c r="B70" s="15"/>
      <c r="C70" s="15"/>
      <c r="D70" s="34">
        <f>D58-D64</f>
        <v>-946916352</v>
      </c>
      <c r="E70" s="34">
        <f>E58-E64</f>
        <v>-1386372508</v>
      </c>
      <c r="F70" s="35"/>
      <c r="G70" s="36"/>
    </row>
    <row r="71" spans="1:7" s="2" customFormat="1" ht="12.75" x14ac:dyDescent="0.2">
      <c r="A71" s="28"/>
      <c r="B71" s="28"/>
      <c r="C71" s="28"/>
      <c r="D71" s="21"/>
      <c r="E71" s="21"/>
    </row>
    <row r="72" spans="1:7" s="3" customFormat="1" ht="15.75" thickBot="1" x14ac:dyDescent="0.3">
      <c r="A72" s="43" t="s">
        <v>51</v>
      </c>
      <c r="B72" s="44"/>
      <c r="C72" s="44"/>
      <c r="D72" s="45">
        <f>D40+D54+D70</f>
        <v>6400222692</v>
      </c>
      <c r="E72" s="45">
        <f>E40+E54+E70</f>
        <v>-1003959425</v>
      </c>
      <c r="F72" s="2"/>
    </row>
    <row r="73" spans="1:7" s="2" customFormat="1" ht="15.75" thickBot="1" x14ac:dyDescent="0.25">
      <c r="A73" s="46" t="s">
        <v>52</v>
      </c>
      <c r="B73" s="47"/>
      <c r="C73" s="47"/>
      <c r="D73" s="48">
        <f>SUM('[1]1ESF'!C14)</f>
        <v>7716703306</v>
      </c>
      <c r="E73" s="48">
        <v>8720662731</v>
      </c>
    </row>
    <row r="74" spans="1:7" s="2" customFormat="1" x14ac:dyDescent="0.2">
      <c r="A74" s="49" t="s">
        <v>53</v>
      </c>
      <c r="B74" s="50"/>
      <c r="C74" s="50"/>
      <c r="D74" s="51">
        <f>SUM('[1]1ESF'!B14)</f>
        <v>14116925998</v>
      </c>
      <c r="E74" s="51">
        <f>SUM('[1]1ESF'!C14)</f>
        <v>7716703306</v>
      </c>
    </row>
    <row r="75" spans="1:7" s="3" customFormat="1" ht="4.5" customHeight="1" x14ac:dyDescent="0.25">
      <c r="A75" s="52"/>
      <c r="B75" s="52"/>
      <c r="C75" s="52"/>
      <c r="D75" s="53"/>
      <c r="E75" s="53"/>
      <c r="F75" s="2"/>
    </row>
    <row r="76" spans="1:7" s="3" customFormat="1" ht="12.75" customHeight="1" x14ac:dyDescent="0.25">
      <c r="A76" s="54" t="s">
        <v>54</v>
      </c>
      <c r="B76" s="55"/>
      <c r="C76" s="55"/>
      <c r="D76" s="56"/>
      <c r="E76" s="56"/>
      <c r="F76" s="2"/>
    </row>
    <row r="77" spans="1:7" s="3" customFormat="1" ht="5.0999999999999996" customHeight="1" x14ac:dyDescent="0.25">
      <c r="A77" s="17"/>
      <c r="B77" s="17"/>
      <c r="C77" s="17"/>
      <c r="D77" s="13"/>
      <c r="E77" s="13"/>
      <c r="F77" s="2"/>
    </row>
    <row r="78" spans="1:7" s="58" customFormat="1" x14ac:dyDescent="0.25">
      <c r="A78" s="3"/>
      <c r="B78" s="3"/>
      <c r="C78" s="3"/>
      <c r="D78" s="57"/>
      <c r="E78" s="57"/>
      <c r="F78" s="2"/>
      <c r="G78" s="3"/>
    </row>
    <row r="79" spans="1:7" s="58" customFormat="1" x14ac:dyDescent="0.25">
      <c r="A79" s="3"/>
      <c r="B79" s="3"/>
      <c r="C79" s="59"/>
      <c r="D79" s="60"/>
      <c r="E79" s="60"/>
      <c r="F79" s="2"/>
      <c r="G79" s="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2022-10-30T23:44:27Z</dcterms:created>
  <dcterms:modified xsi:type="dcterms:W3CDTF">2022-10-30T23:44:28Z</dcterms:modified>
</cp:coreProperties>
</file>