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E5B013A6-D8F7-4184-B4D5-682777761756}" xr6:coauthVersionLast="40" xr6:coauthVersionMax="40" xr10:uidLastSave="{00000000-0000-0000-0000-000000000000}"/>
  <bookViews>
    <workbookView xWindow="0" yWindow="0" windowWidth="25200" windowHeight="11775" xr2:uid="{19789EB5-B693-4F98-9C61-B69648A20176}"/>
  </bookViews>
  <sheets>
    <sheet name="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D58" i="1" s="1"/>
  <c r="C60" i="1"/>
  <c r="E59" i="1"/>
  <c r="E58" i="1" s="1"/>
  <c r="D59" i="1"/>
  <c r="C59" i="1"/>
  <c r="C58" i="1" s="1"/>
  <c r="C63" i="1" s="1"/>
  <c r="C64" i="1" s="1"/>
  <c r="E57" i="1"/>
  <c r="D57" i="1"/>
  <c r="D63" i="1" s="1"/>
  <c r="D64" i="1" s="1"/>
  <c r="C57" i="1"/>
  <c r="E50" i="1"/>
  <c r="D50" i="1"/>
  <c r="C50" i="1"/>
  <c r="E49" i="1"/>
  <c r="D49" i="1"/>
  <c r="C49" i="1"/>
  <c r="E48" i="1"/>
  <c r="D48" i="1"/>
  <c r="D46" i="1" s="1"/>
  <c r="D51" i="1" s="1"/>
  <c r="D52" i="1" s="1"/>
  <c r="C48" i="1"/>
  <c r="E47" i="1"/>
  <c r="E46" i="1" s="1"/>
  <c r="D47" i="1"/>
  <c r="C47" i="1"/>
  <c r="C46" i="1" s="1"/>
  <c r="C51" i="1" s="1"/>
  <c r="C52" i="1" s="1"/>
  <c r="E45" i="1"/>
  <c r="E51" i="1" s="1"/>
  <c r="E52" i="1" s="1"/>
  <c r="D45" i="1"/>
  <c r="C45" i="1"/>
  <c r="D40" i="1"/>
  <c r="E37" i="1"/>
  <c r="E40" i="1" s="1"/>
  <c r="D37" i="1"/>
  <c r="C37" i="1"/>
  <c r="E34" i="1"/>
  <c r="D34" i="1"/>
  <c r="C34" i="1"/>
  <c r="C40" i="1" s="1"/>
  <c r="E26" i="1"/>
  <c r="D26" i="1"/>
  <c r="C26" i="1"/>
  <c r="E19" i="1"/>
  <c r="E20" i="1" s="1"/>
  <c r="E21" i="1" s="1"/>
  <c r="E29" i="1" s="1"/>
  <c r="E16" i="1"/>
  <c r="D16" i="1"/>
  <c r="C16" i="1"/>
  <c r="E13" i="1"/>
  <c r="D13" i="1"/>
  <c r="C13" i="1"/>
  <c r="C19" i="1" s="1"/>
  <c r="C20" i="1" s="1"/>
  <c r="C21" i="1" s="1"/>
  <c r="C29" i="1" s="1"/>
  <c r="E9" i="1"/>
  <c r="D9" i="1"/>
  <c r="D19" i="1" s="1"/>
  <c r="D20" i="1" s="1"/>
  <c r="D21" i="1" s="1"/>
  <c r="D29" i="1" s="1"/>
  <c r="C9" i="1"/>
  <c r="E63" i="1" l="1"/>
  <c r="E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<sst xmlns="http://schemas.openxmlformats.org/spreadsheetml/2006/main" count="66" uniqueCount="48">
  <si>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</si>
  <si>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EJECUTIVO</t>
  </si>
  <si>
    <t>BALANCE PRESUPUESTARIO CONSOLIDADO</t>
  </si>
  <si>
    <t>DEL 1 DE ENERO AL 30 DE SEPTIEMBRE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</si>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</sst>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8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justify" vertical="center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center"/>
    </xf>
    <xf numFmtId="0" fontId="9" fillId="0" borderId="0" xfId="1" applyNumberFormat="1" applyFont="1" applyFill="1" applyBorder="1" applyAlignment="1" applyProtection="1"/>
    <xf numFmtId="164" fontId="3" fillId="4" borderId="0" xfId="2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top"/>
    </xf>
    <xf numFmtId="0" fontId="11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6 2" xfId="1" xr:uid="{7C2548C5-1EF5-4E4C-A1D1-8BCC2F5C7846}"/>
    <cellStyle name="Normal 2 2" xfId="2" xr:uid="{84A77E7C-C9AF-404B-82AA-3BF9EF7D0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5123FCD-28A3-4FF9-838B-D99C6461062B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1F45-B880-4FA2-95DA-22A04092F14C}">
  <dimension ref="A1:I79"/>
  <sheetViews>
    <sheetView showGridLines="0" tabSelected="1" workbookViewId="0">
      <selection activeCell="F1" sqref="F1:P104857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9" s="2" customFormat="1" ht="3.75" customHeight="1" x14ac:dyDescent="0.2">
      <c r="A1" s="1"/>
      <c r="B1" s="1"/>
      <c r="C1" s="1"/>
      <c r="D1" s="1"/>
      <c r="E1" s="1"/>
    </row>
    <row r="2" spans="1:9" s="2" customFormat="1" ht="12.75" x14ac:dyDescent="0.2">
      <c r="A2" s="3" t="s">
        <v>0</v>
      </c>
      <c r="B2" s="3"/>
      <c r="C2" s="3"/>
      <c r="D2" s="3"/>
      <c r="E2" s="3"/>
    </row>
    <row r="3" spans="1:9" s="2" customFormat="1" ht="12.75" x14ac:dyDescent="0.2">
      <c r="A3" s="3" t="s">
        <v>1</v>
      </c>
      <c r="B3" s="3"/>
      <c r="C3" s="3"/>
      <c r="D3" s="3"/>
      <c r="E3" s="3"/>
    </row>
    <row r="4" spans="1:9" s="2" customFormat="1" ht="12.75" x14ac:dyDescent="0.2">
      <c r="A4" s="3" t="s">
        <v>2</v>
      </c>
      <c r="B4" s="3"/>
      <c r="C4" s="3"/>
      <c r="D4" s="3"/>
      <c r="E4" s="3"/>
    </row>
    <row r="5" spans="1:9" s="2" customFormat="1" ht="12.75" x14ac:dyDescent="0.2">
      <c r="A5" s="4" t="s">
        <v>3</v>
      </c>
      <c r="B5" s="4"/>
      <c r="C5" s="4"/>
      <c r="D5" s="4"/>
      <c r="E5" s="4"/>
    </row>
    <row r="6" spans="1:9" s="2" customFormat="1" ht="15.75" customHeight="1" x14ac:dyDescent="0.2">
      <c r="A6" s="4" t="s">
        <v>4</v>
      </c>
      <c r="B6" s="4"/>
      <c r="C6" s="4"/>
      <c r="D6" s="4"/>
      <c r="E6" s="4"/>
    </row>
    <row r="7" spans="1:9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9" s="2" customFormat="1" ht="5.25" customHeight="1" x14ac:dyDescent="0.2">
      <c r="A8" s="9"/>
      <c r="B8" s="9"/>
    </row>
    <row r="9" spans="1:9" s="13" customFormat="1" ht="12.75" x14ac:dyDescent="0.2">
      <c r="A9" s="10" t="s">
        <v>9</v>
      </c>
      <c r="B9" s="11"/>
      <c r="C9" s="12">
        <f>SUM(C10:C12)</f>
        <v>104576027896</v>
      </c>
      <c r="D9" s="12">
        <f>SUM(D10:D12)</f>
        <v>87727696777</v>
      </c>
      <c r="E9" s="12">
        <f>SUM(E10:E12)</f>
        <v>87727696777</v>
      </c>
    </row>
    <row r="10" spans="1:9" s="13" customFormat="1" ht="12.75" x14ac:dyDescent="0.2">
      <c r="A10" s="14"/>
      <c r="B10" s="15" t="s">
        <v>10</v>
      </c>
      <c r="C10" s="16">
        <v>42168096054</v>
      </c>
      <c r="D10" s="16">
        <v>40947047203</v>
      </c>
      <c r="E10" s="16">
        <v>40947047203</v>
      </c>
    </row>
    <row r="11" spans="1:9" s="13" customFormat="1" ht="12.75" x14ac:dyDescent="0.2">
      <c r="A11" s="10"/>
      <c r="B11" s="15" t="s">
        <v>11</v>
      </c>
      <c r="C11" s="16">
        <v>62407931842</v>
      </c>
      <c r="D11" s="16">
        <v>46780649574</v>
      </c>
      <c r="E11" s="16">
        <v>46780649574</v>
      </c>
    </row>
    <row r="12" spans="1:9" s="13" customFormat="1" ht="12.75" x14ac:dyDescent="0.2">
      <c r="A12" s="14"/>
      <c r="B12" s="15" t="s">
        <v>12</v>
      </c>
      <c r="C12" s="17">
        <v>0</v>
      </c>
      <c r="D12" s="17">
        <v>0</v>
      </c>
      <c r="E12" s="17">
        <v>0</v>
      </c>
    </row>
    <row r="13" spans="1:9" s="13" customFormat="1" ht="12.75" x14ac:dyDescent="0.2">
      <c r="A13" s="10" t="s">
        <v>13</v>
      </c>
      <c r="B13" s="18"/>
      <c r="C13" s="12">
        <f>SUM(C14:C15)</f>
        <v>76604258219</v>
      </c>
      <c r="D13" s="12">
        <f>SUM(D14:D15)</f>
        <v>50924669209</v>
      </c>
      <c r="E13" s="12">
        <f>SUM(E14:E15)</f>
        <v>49827133021</v>
      </c>
      <c r="F13" s="19"/>
      <c r="G13" s="19"/>
      <c r="H13" s="19"/>
      <c r="I13" s="19"/>
    </row>
    <row r="14" spans="1:9" s="13" customFormat="1" ht="12.75" x14ac:dyDescent="0.2">
      <c r="A14" s="14"/>
      <c r="B14" s="15" t="s">
        <v>14</v>
      </c>
      <c r="C14" s="20">
        <v>32405213351</v>
      </c>
      <c r="D14" s="20">
        <v>19758517525</v>
      </c>
      <c r="E14" s="20">
        <v>18788762627</v>
      </c>
      <c r="F14" s="21"/>
      <c r="G14" s="21"/>
      <c r="H14" s="21"/>
      <c r="I14" s="21"/>
    </row>
    <row r="15" spans="1:9" s="13" customFormat="1" ht="12.75" x14ac:dyDescent="0.2">
      <c r="A15" s="10"/>
      <c r="B15" s="15" t="s">
        <v>15</v>
      </c>
      <c r="C15" s="20">
        <v>44199044868</v>
      </c>
      <c r="D15" s="20">
        <v>31166151684</v>
      </c>
      <c r="E15" s="20">
        <v>31038370394</v>
      </c>
      <c r="F15" s="19"/>
      <c r="G15" s="19"/>
      <c r="H15" s="19"/>
      <c r="I15" s="19"/>
    </row>
    <row r="16" spans="1:9" s="13" customFormat="1" ht="12.75" x14ac:dyDescent="0.2">
      <c r="A16" s="10" t="s">
        <v>16</v>
      </c>
      <c r="B16" s="18"/>
      <c r="C16" s="22">
        <f>SUM(C17:C18)</f>
        <v>0</v>
      </c>
      <c r="D16" s="12">
        <f t="shared" ref="D16:E16" si="0">SUM(D17:D18)</f>
        <v>358155134</v>
      </c>
      <c r="E16" s="12">
        <f t="shared" si="0"/>
        <v>340379368</v>
      </c>
      <c r="F16" s="19"/>
      <c r="G16" s="19"/>
      <c r="H16" s="19"/>
      <c r="I16" s="19"/>
    </row>
    <row r="17" spans="1:5" s="13" customFormat="1" ht="12.75" x14ac:dyDescent="0.2">
      <c r="A17" s="14"/>
      <c r="B17" s="15" t="s">
        <v>17</v>
      </c>
      <c r="C17" s="23">
        <v>0</v>
      </c>
      <c r="D17" s="20">
        <v>357149402</v>
      </c>
      <c r="E17" s="20">
        <v>339373636</v>
      </c>
    </row>
    <row r="18" spans="1:5" s="13" customFormat="1" ht="12.75" x14ac:dyDescent="0.2">
      <c r="A18" s="14"/>
      <c r="B18" s="15" t="s">
        <v>18</v>
      </c>
      <c r="C18" s="23">
        <v>0</v>
      </c>
      <c r="D18" s="20">
        <v>1005732</v>
      </c>
      <c r="E18" s="20">
        <v>1005732</v>
      </c>
    </row>
    <row r="19" spans="1:5" s="13" customFormat="1" ht="12.75" x14ac:dyDescent="0.2">
      <c r="A19" s="10" t="s">
        <v>19</v>
      </c>
      <c r="B19" s="11"/>
      <c r="C19" s="12">
        <f>SUM(C9-C13+C16)</f>
        <v>27971769677</v>
      </c>
      <c r="D19" s="12">
        <f>SUM(D9-D13+D16)</f>
        <v>37161182702</v>
      </c>
      <c r="E19" s="12">
        <f>SUM(E9-E13+E16)</f>
        <v>38240943124</v>
      </c>
    </row>
    <row r="20" spans="1:5" s="13" customFormat="1" ht="12.75" x14ac:dyDescent="0.2">
      <c r="A20" s="10" t="s">
        <v>20</v>
      </c>
      <c r="B20" s="11"/>
      <c r="C20" s="12">
        <f>SUM(C19-C12)</f>
        <v>27971769677</v>
      </c>
      <c r="D20" s="12">
        <f>SUM(D19-D12)</f>
        <v>37161182702</v>
      </c>
      <c r="E20" s="12">
        <f>SUM(E19-E12)</f>
        <v>38240943124</v>
      </c>
    </row>
    <row r="21" spans="1:5" s="13" customFormat="1" ht="26.25" customHeight="1" x14ac:dyDescent="0.2">
      <c r="A21" s="24" t="s">
        <v>21</v>
      </c>
      <c r="B21" s="24"/>
      <c r="C21" s="12">
        <f>SUM(C20-C16)</f>
        <v>27971769677</v>
      </c>
      <c r="D21" s="12">
        <f>SUM(D20-D16)</f>
        <v>36803027568</v>
      </c>
      <c r="E21" s="12">
        <f>SUM(E20-E16)</f>
        <v>37900563756</v>
      </c>
    </row>
    <row r="22" spans="1:5" s="13" customFormat="1" ht="5.0999999999999996" customHeight="1" x14ac:dyDescent="0.2">
      <c r="A22" s="25"/>
      <c r="B22" s="25"/>
      <c r="C22" s="26"/>
      <c r="D22" s="26"/>
      <c r="E22" s="26"/>
    </row>
    <row r="23" spans="1:5" s="13" customFormat="1" ht="9.9499999999999993" customHeight="1" x14ac:dyDescent="0.2">
      <c r="A23" s="18"/>
      <c r="B23" s="18"/>
      <c r="C23" s="27"/>
      <c r="D23" s="27"/>
      <c r="E23" s="27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12">
        <f>SUM(C27:C28)</f>
        <v>998471348</v>
      </c>
      <c r="D26" s="12">
        <f>SUM(D27:D28)</f>
        <v>836292905</v>
      </c>
      <c r="E26" s="12">
        <f>SUM(E27:E28)</f>
        <v>836292905</v>
      </c>
    </row>
    <row r="27" spans="1:5" s="13" customFormat="1" ht="12.75" x14ac:dyDescent="0.2">
      <c r="A27" s="18"/>
      <c r="B27" s="15" t="s">
        <v>25</v>
      </c>
      <c r="C27" s="16">
        <v>246887430</v>
      </c>
      <c r="D27" s="16">
        <v>219109167</v>
      </c>
      <c r="E27" s="16">
        <v>219109167</v>
      </c>
    </row>
    <row r="28" spans="1:5" s="13" customFormat="1" ht="12.75" x14ac:dyDescent="0.2">
      <c r="A28" s="11"/>
      <c r="B28" s="15" t="s">
        <v>26</v>
      </c>
      <c r="C28" s="16">
        <v>751583918</v>
      </c>
      <c r="D28" s="16">
        <v>617183738</v>
      </c>
      <c r="E28" s="16">
        <v>617183738</v>
      </c>
    </row>
    <row r="29" spans="1:5" s="13" customFormat="1" ht="12.75" x14ac:dyDescent="0.2">
      <c r="A29" s="11" t="s">
        <v>27</v>
      </c>
      <c r="B29" s="18"/>
      <c r="C29" s="12">
        <f>SUM(C21+C26)</f>
        <v>28970241025</v>
      </c>
      <c r="D29" s="12">
        <f>SUM(D21+D26)</f>
        <v>37639320473</v>
      </c>
      <c r="E29" s="12">
        <f>SUM(E21+E26)</f>
        <v>38736856661</v>
      </c>
    </row>
    <row r="30" spans="1:5" s="13" customFormat="1" ht="5.0999999999999996" customHeight="1" x14ac:dyDescent="0.2">
      <c r="A30" s="28"/>
      <c r="B30" s="25"/>
      <c r="C30" s="26"/>
      <c r="D30" s="26"/>
      <c r="E30" s="26"/>
    </row>
    <row r="31" spans="1:5" s="13" customFormat="1" ht="9.9499999999999993" customHeight="1" x14ac:dyDescent="0.2">
      <c r="A31" s="11"/>
      <c r="B31" s="18"/>
      <c r="C31" s="27"/>
      <c r="D31" s="27"/>
      <c r="E31" s="27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29">
        <f>SUM(C35:C36)</f>
        <v>0</v>
      </c>
      <c r="D34" s="29">
        <f t="shared" ref="D34:E34" si="1">SUM(D35:D36)</f>
        <v>0</v>
      </c>
      <c r="E34" s="29">
        <f t="shared" si="1"/>
        <v>0</v>
      </c>
    </row>
    <row r="35" spans="1:5" s="13" customFormat="1" ht="12.75" x14ac:dyDescent="0.2">
      <c r="A35" s="18"/>
      <c r="B35" s="15" t="s">
        <v>29</v>
      </c>
      <c r="C35" s="17">
        <v>0</v>
      </c>
      <c r="D35" s="17">
        <v>0</v>
      </c>
      <c r="E35" s="17">
        <v>0</v>
      </c>
    </row>
    <row r="36" spans="1:5" s="13" customFormat="1" ht="12.75" x14ac:dyDescent="0.2">
      <c r="A36" s="11"/>
      <c r="B36" s="15" t="s">
        <v>30</v>
      </c>
      <c r="C36" s="17">
        <v>0</v>
      </c>
      <c r="D36" s="17">
        <v>0</v>
      </c>
      <c r="E36" s="17">
        <v>0</v>
      </c>
    </row>
    <row r="37" spans="1:5" s="13" customFormat="1" ht="12.75" x14ac:dyDescent="0.2">
      <c r="A37" s="11" t="s">
        <v>31</v>
      </c>
      <c r="B37" s="11"/>
      <c r="C37" s="12">
        <f>SUM(C38:C39)</f>
        <v>242013061</v>
      </c>
      <c r="D37" s="12">
        <f>SUM(D38:D39)</f>
        <v>173692690</v>
      </c>
      <c r="E37" s="12">
        <f>SUM(E38:E39)</f>
        <v>173692690</v>
      </c>
    </row>
    <row r="38" spans="1:5" s="13" customFormat="1" ht="12.75" x14ac:dyDescent="0.2">
      <c r="A38" s="18"/>
      <c r="B38" s="15" t="s">
        <v>32</v>
      </c>
      <c r="C38" s="16">
        <v>59409518</v>
      </c>
      <c r="D38" s="16">
        <v>39807569</v>
      </c>
      <c r="E38" s="16">
        <v>39807569</v>
      </c>
    </row>
    <row r="39" spans="1:5" s="13" customFormat="1" ht="12.75" x14ac:dyDescent="0.2">
      <c r="A39" s="11"/>
      <c r="B39" s="15" t="s">
        <v>33</v>
      </c>
      <c r="C39" s="16">
        <v>182603543</v>
      </c>
      <c r="D39" s="16">
        <v>133885121</v>
      </c>
      <c r="E39" s="16">
        <v>133885121</v>
      </c>
    </row>
    <row r="40" spans="1:5" s="13" customFormat="1" ht="12.75" x14ac:dyDescent="0.2">
      <c r="A40" s="11" t="s">
        <v>34</v>
      </c>
      <c r="B40" s="18"/>
      <c r="C40" s="30">
        <f>SUM(C34-C37)</f>
        <v>-242013061</v>
      </c>
      <c r="D40" s="30">
        <f t="shared" ref="D40:E40" si="2">SUM(D34-D37)</f>
        <v>-173692690</v>
      </c>
      <c r="E40" s="30">
        <f t="shared" si="2"/>
        <v>-173692690</v>
      </c>
    </row>
    <row r="41" spans="1:5" s="13" customFormat="1" ht="5.0999999999999996" customHeight="1" x14ac:dyDescent="0.2">
      <c r="A41" s="28"/>
      <c r="B41" s="25"/>
      <c r="C41" s="26"/>
      <c r="D41" s="26"/>
      <c r="E41" s="26"/>
    </row>
    <row r="42" spans="1:5" s="13" customFormat="1" ht="9.9499999999999993" customHeight="1" x14ac:dyDescent="0.2">
      <c r="A42" s="11"/>
      <c r="B42" s="11"/>
      <c r="C42" s="27"/>
      <c r="D42" s="27"/>
      <c r="E42" s="31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8" t="s">
        <v>35</v>
      </c>
      <c r="B45" s="18"/>
      <c r="C45" s="16">
        <f>SUM(C10)</f>
        <v>42168096054</v>
      </c>
      <c r="D45" s="16">
        <f>SUM(D10)</f>
        <v>40947047203</v>
      </c>
      <c r="E45" s="16">
        <f>SUM(E10)</f>
        <v>40947047203</v>
      </c>
    </row>
    <row r="46" spans="1:5" s="13" customFormat="1" ht="12.75" x14ac:dyDescent="0.2">
      <c r="A46" s="18" t="s">
        <v>36</v>
      </c>
      <c r="B46" s="18"/>
      <c r="C46" s="32">
        <f>SUM(C47-C48)</f>
        <v>-59409518</v>
      </c>
      <c r="D46" s="32">
        <f>SUM(D47-D48)</f>
        <v>-39807569</v>
      </c>
      <c r="E46" s="32">
        <f>SUM(E47-E48)</f>
        <v>-39807569</v>
      </c>
    </row>
    <row r="47" spans="1:5" s="13" customFormat="1" ht="12.75" x14ac:dyDescent="0.2">
      <c r="A47" s="11"/>
      <c r="B47" s="18" t="s">
        <v>29</v>
      </c>
      <c r="C47" s="17">
        <f>SUM(C35)</f>
        <v>0</v>
      </c>
      <c r="D47" s="17">
        <f>SUM(D35)</f>
        <v>0</v>
      </c>
      <c r="E47" s="17">
        <f>SUM(E35)</f>
        <v>0</v>
      </c>
    </row>
    <row r="48" spans="1:5" s="13" customFormat="1" ht="12.75" x14ac:dyDescent="0.2">
      <c r="A48" s="18"/>
      <c r="B48" s="18" t="s">
        <v>32</v>
      </c>
      <c r="C48" s="16">
        <f>SUM(C38)</f>
        <v>59409518</v>
      </c>
      <c r="D48" s="16">
        <f>SUM(D38)</f>
        <v>39807569</v>
      </c>
      <c r="E48" s="16">
        <f>SUM(E38)</f>
        <v>39807569</v>
      </c>
    </row>
    <row r="49" spans="1:5" s="13" customFormat="1" ht="12.75" x14ac:dyDescent="0.2">
      <c r="A49" s="18" t="s">
        <v>37</v>
      </c>
      <c r="B49" s="11"/>
      <c r="C49" s="16">
        <f>SUM(C14)</f>
        <v>32405213351</v>
      </c>
      <c r="D49" s="16">
        <f>SUM(D14)</f>
        <v>19758517525</v>
      </c>
      <c r="E49" s="16">
        <f>SUM(E14)</f>
        <v>18788762627</v>
      </c>
    </row>
    <row r="50" spans="1:5" s="13" customFormat="1" ht="12.75" x14ac:dyDescent="0.2">
      <c r="A50" s="18" t="s">
        <v>38</v>
      </c>
      <c r="B50" s="18"/>
      <c r="C50" s="17">
        <f>SUM(C17)</f>
        <v>0</v>
      </c>
      <c r="D50" s="16">
        <f>SUM(D17)</f>
        <v>357149402</v>
      </c>
      <c r="E50" s="16">
        <f>SUM(E17)</f>
        <v>339373636</v>
      </c>
    </row>
    <row r="51" spans="1:5" s="13" customFormat="1" ht="12.75" x14ac:dyDescent="0.2">
      <c r="A51" s="11" t="s">
        <v>39</v>
      </c>
      <c r="B51" s="18"/>
      <c r="C51" s="12">
        <f>SUM(C45+C46-C49+C50)</f>
        <v>9703473185</v>
      </c>
      <c r="D51" s="12">
        <f>SUM(D45+D46-D49+D50)</f>
        <v>21505871511</v>
      </c>
      <c r="E51" s="12">
        <f>SUM(E45+E46-E49+E50)</f>
        <v>22457850643</v>
      </c>
    </row>
    <row r="52" spans="1:5" s="13" customFormat="1" ht="12.75" x14ac:dyDescent="0.2">
      <c r="A52" s="11" t="s">
        <v>40</v>
      </c>
      <c r="B52" s="18"/>
      <c r="C52" s="12">
        <f>SUM(C51-C46)</f>
        <v>9762882703</v>
      </c>
      <c r="D52" s="12">
        <f>SUM(D51-D46)</f>
        <v>21545679080</v>
      </c>
      <c r="E52" s="12">
        <f>SUM(E51-E46)</f>
        <v>22497658212</v>
      </c>
    </row>
    <row r="53" spans="1:5" s="13" customFormat="1" ht="5.0999999999999996" customHeight="1" x14ac:dyDescent="0.2">
      <c r="A53" s="28"/>
      <c r="B53" s="25"/>
      <c r="C53" s="26"/>
      <c r="D53" s="26"/>
      <c r="E53" s="26"/>
    </row>
    <row r="54" spans="1:5" s="13" customFormat="1" ht="9.9499999999999993" customHeight="1" x14ac:dyDescent="0.2">
      <c r="A54" s="18"/>
      <c r="B54" s="18"/>
      <c r="C54" s="27"/>
      <c r="D54" s="27"/>
      <c r="E54" s="27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8" t="s">
        <v>41</v>
      </c>
      <c r="B57" s="18"/>
      <c r="C57" s="16">
        <f>SUM(C11)</f>
        <v>62407931842</v>
      </c>
      <c r="D57" s="16">
        <f>SUM(D11)</f>
        <v>46780649574</v>
      </c>
      <c r="E57" s="16">
        <f>SUM(E11)</f>
        <v>46780649574</v>
      </c>
    </row>
    <row r="58" spans="1:5" s="13" customFormat="1" ht="12.75" x14ac:dyDescent="0.2">
      <c r="A58" s="18" t="s">
        <v>42</v>
      </c>
      <c r="B58" s="18"/>
      <c r="C58" s="32">
        <f>SUM(C59-C60)</f>
        <v>-182603543</v>
      </c>
      <c r="D58" s="32">
        <f>SUM(D59-D60)</f>
        <v>-133885121</v>
      </c>
      <c r="E58" s="32">
        <f>SUM(E59-E60)</f>
        <v>-133885121</v>
      </c>
    </row>
    <row r="59" spans="1:5" s="13" customFormat="1" ht="12.75" x14ac:dyDescent="0.2">
      <c r="A59" s="11"/>
      <c r="B59" s="18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3" customFormat="1" ht="12.75" x14ac:dyDescent="0.2">
      <c r="A60" s="18"/>
      <c r="B60" s="18" t="s">
        <v>33</v>
      </c>
      <c r="C60" s="16">
        <f>SUM(C39)</f>
        <v>182603543</v>
      </c>
      <c r="D60" s="16">
        <f>SUM(D39)</f>
        <v>133885121</v>
      </c>
      <c r="E60" s="16">
        <f>SUM(E39)</f>
        <v>133885121</v>
      </c>
    </row>
    <row r="61" spans="1:5" s="13" customFormat="1" ht="12.75" x14ac:dyDescent="0.2">
      <c r="A61" s="18" t="s">
        <v>43</v>
      </c>
      <c r="B61" s="11"/>
      <c r="C61" s="16">
        <f>SUM(C15)</f>
        <v>44199044868</v>
      </c>
      <c r="D61" s="16">
        <f>SUM(D15)</f>
        <v>31166151684</v>
      </c>
      <c r="E61" s="16">
        <f>SUM(E15)</f>
        <v>31038370394</v>
      </c>
    </row>
    <row r="62" spans="1:5" s="13" customFormat="1" ht="12.75" x14ac:dyDescent="0.2">
      <c r="A62" s="18" t="s">
        <v>44</v>
      </c>
      <c r="B62" s="18"/>
      <c r="C62" s="17">
        <f>SUM(C18)</f>
        <v>0</v>
      </c>
      <c r="D62" s="16">
        <f>SUM(D18)</f>
        <v>1005732</v>
      </c>
      <c r="E62" s="16">
        <f>SUM(E18)</f>
        <v>1005732</v>
      </c>
    </row>
    <row r="63" spans="1:5" s="13" customFormat="1" ht="12.75" x14ac:dyDescent="0.2">
      <c r="A63" s="11" t="s">
        <v>45</v>
      </c>
      <c r="B63" s="18"/>
      <c r="C63" s="12">
        <f>SUM(C57+C58-C61+C62)</f>
        <v>18026283431</v>
      </c>
      <c r="D63" s="30">
        <f t="shared" ref="D63:E63" si="3">SUM(D57+D58-D61+D62)</f>
        <v>15481618501</v>
      </c>
      <c r="E63" s="30">
        <f t="shared" si="3"/>
        <v>15609399791</v>
      </c>
    </row>
    <row r="64" spans="1:5" s="13" customFormat="1" ht="12.75" x14ac:dyDescent="0.2">
      <c r="A64" s="11" t="s">
        <v>46</v>
      </c>
      <c r="B64" s="18"/>
      <c r="C64" s="12">
        <f>SUM(C63-C58)</f>
        <v>18208886974</v>
      </c>
      <c r="D64" s="30">
        <f>SUM(D63-D58)</f>
        <v>15615503622</v>
      </c>
      <c r="E64" s="30">
        <f>SUM(E63-E58)</f>
        <v>15743284912</v>
      </c>
    </row>
    <row r="65" spans="1:5" s="13" customFormat="1" ht="5.0999999999999996" customHeight="1" x14ac:dyDescent="0.2">
      <c r="A65" s="28"/>
      <c r="B65" s="25"/>
      <c r="C65" s="26"/>
      <c r="D65" s="26"/>
      <c r="E65" s="26"/>
    </row>
    <row r="66" spans="1:5" s="2" customFormat="1" ht="12.75" x14ac:dyDescent="0.2">
      <c r="A66" s="33" t="s">
        <v>47</v>
      </c>
      <c r="B66" s="33"/>
      <c r="D66" s="34"/>
      <c r="E66" s="34"/>
    </row>
    <row r="67" spans="1:5" s="2" customFormat="1" ht="12.75" x14ac:dyDescent="0.2">
      <c r="D67" s="34"/>
      <c r="E67" s="34"/>
    </row>
    <row r="68" spans="1:5" x14ac:dyDescent="0.25">
      <c r="D68" s="34"/>
      <c r="E68" s="34"/>
    </row>
    <row r="69" spans="1:5" x14ac:dyDescent="0.25">
      <c r="D69" s="34"/>
      <c r="E69" s="34"/>
    </row>
    <row r="70" spans="1:5" x14ac:dyDescent="0.25">
      <c r="D70" s="34"/>
      <c r="E70" s="34"/>
    </row>
    <row r="71" spans="1:5" x14ac:dyDescent="0.25">
      <c r="D71" s="34"/>
      <c r="E71" s="34"/>
    </row>
    <row r="72" spans="1:5" x14ac:dyDescent="0.25">
      <c r="D72" s="34"/>
      <c r="E72" s="34"/>
    </row>
    <row r="73" spans="1:5" x14ac:dyDescent="0.25">
      <c r="A73" s="35"/>
      <c r="B73" s="35"/>
      <c r="C73" s="35"/>
      <c r="D73" s="35"/>
      <c r="E73" s="35"/>
    </row>
    <row r="74" spans="1:5" x14ac:dyDescent="0.25">
      <c r="A74" s="35"/>
      <c r="B74" s="35"/>
      <c r="C74" s="35"/>
      <c r="D74" s="35"/>
      <c r="E74" s="35"/>
    </row>
    <row r="75" spans="1:5" x14ac:dyDescent="0.25">
      <c r="A75" s="36"/>
      <c r="B75" s="36"/>
      <c r="C75" s="36"/>
      <c r="D75" s="36"/>
      <c r="E75" s="36"/>
    </row>
    <row r="76" spans="1:5" x14ac:dyDescent="0.25">
      <c r="D76" s="34"/>
      <c r="E76" s="34"/>
    </row>
    <row r="77" spans="1:5" x14ac:dyDescent="0.25">
      <c r="A77" s="37"/>
      <c r="B77" s="37"/>
      <c r="C77" s="37"/>
      <c r="D77" s="37"/>
      <c r="E77" s="37"/>
    </row>
    <row r="78" spans="1:5" x14ac:dyDescent="0.25">
      <c r="D78" s="34"/>
      <c r="E78" s="34"/>
    </row>
    <row r="79" spans="1:5" x14ac:dyDescent="0.25">
      <c r="D79" s="34"/>
      <c r="E79" s="34"/>
    </row>
  </sheetData>
  <mergeCells count="17">
    <mergeCell ref="A73:B73"/>
    <mergeCell ref="C73:E73"/>
    <mergeCell ref="A74:B74"/>
    <mergeCell ref="C74:E74"/>
    <mergeCell ref="A77:E77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2022-10-28T19:31:31Z</dcterms:created>
  <dcterms:modified xsi:type="dcterms:W3CDTF">2022-10-28T19:31:31Z</dcterms:modified>
</cp:coreProperties>
</file>